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/>
  </bookViews>
  <sheets>
    <sheet name="Trans 3ER Trim 2022" sheetId="3" r:id="rId1"/>
    <sheet name="Hoja1" sheetId="1" r:id="rId2"/>
  </sheets>
  <definedNames>
    <definedName name="_xlnm._FilterDatabase" localSheetId="0" hidden="1">'Trans 3ER Trim 2022'!$A$18:$K$48</definedName>
    <definedName name="_xlnm.Print_Area" localSheetId="0">'Trans 3ER Trim 2022'!#REF!</definedName>
  </definedNames>
  <calcPr calcId="144525"/>
</workbook>
</file>

<file path=xl/calcChain.xml><?xml version="1.0" encoding="utf-8"?>
<calcChain xmlns="http://schemas.openxmlformats.org/spreadsheetml/2006/main">
  <c r="I69" i="3" l="1"/>
  <c r="H69" i="3"/>
  <c r="G69" i="3"/>
  <c r="F69" i="3"/>
  <c r="E69" i="3"/>
  <c r="D69" i="3"/>
  <c r="C69" i="3"/>
  <c r="K67" i="3"/>
  <c r="J67" i="3"/>
  <c r="J69" i="3" s="1"/>
  <c r="K66" i="3"/>
  <c r="J66" i="3"/>
  <c r="D49" i="3" l="1"/>
  <c r="E49" i="3"/>
  <c r="F49" i="3"/>
  <c r="G49" i="3"/>
  <c r="H49" i="3"/>
  <c r="I4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I78" i="3" l="1"/>
  <c r="H78" i="3"/>
  <c r="G78" i="3"/>
  <c r="F78" i="3"/>
  <c r="E78" i="3"/>
  <c r="D78" i="3"/>
  <c r="C78" i="3"/>
  <c r="J77" i="3"/>
  <c r="K76" i="3"/>
  <c r="J76" i="3"/>
  <c r="J78" i="3" s="1"/>
  <c r="K57" i="3" l="1"/>
  <c r="J43" i="3"/>
  <c r="J49" i="3" s="1"/>
  <c r="D59" i="3"/>
  <c r="E59" i="3"/>
  <c r="F59" i="3"/>
  <c r="G59" i="3"/>
  <c r="H59" i="3"/>
  <c r="I59" i="3"/>
  <c r="C49" i="3" l="1"/>
  <c r="K19" i="3"/>
  <c r="I12" i="3" l="1"/>
  <c r="H12" i="3"/>
  <c r="G12" i="3"/>
  <c r="F12" i="3"/>
  <c r="E12" i="3"/>
  <c r="D12" i="3"/>
  <c r="C12" i="3"/>
  <c r="J9" i="3"/>
  <c r="C59" i="3" l="1"/>
  <c r="J57" i="3"/>
  <c r="K56" i="3"/>
  <c r="J56" i="3"/>
  <c r="J59" i="3" l="1"/>
</calcChain>
</file>

<file path=xl/sharedStrings.xml><?xml version="1.0" encoding="utf-8"?>
<sst xmlns="http://schemas.openxmlformats.org/spreadsheetml/2006/main" count="148" uniqueCount="64">
  <si>
    <t xml:space="preserve">RESUMEN DE PROYECTOS Y ACCIONES </t>
  </si>
  <si>
    <t>PARTIDA GENERICA</t>
  </si>
  <si>
    <t>APROBADO</t>
  </si>
  <si>
    <t>COMPROMETIDO</t>
  </si>
  <si>
    <t>EJERCIDO</t>
  </si>
  <si>
    <t>PAGADO</t>
  </si>
  <si>
    <t>POR PAGAR</t>
  </si>
  <si>
    <t>113-SUELDOS BASE AL PERSONAL PERMANENTE</t>
  </si>
  <si>
    <t>T O T A L E S</t>
  </si>
  <si>
    <t xml:space="preserve">T O T A L E S </t>
  </si>
  <si>
    <t>MODIFICADO</t>
  </si>
  <si>
    <t>MINISTRADO</t>
  </si>
  <si>
    <t xml:space="preserve">COMPROMETIDO </t>
  </si>
  <si>
    <t>DEVENGADO</t>
  </si>
  <si>
    <t>AVANCE%</t>
  </si>
  <si>
    <t>RECAUDADO</t>
  </si>
  <si>
    <t xml:space="preserve">EJERCIDO </t>
  </si>
  <si>
    <t xml:space="preserve">POR PAGAR </t>
  </si>
  <si>
    <t>AVANCE</t>
  </si>
  <si>
    <t>216-MATERIAL DE LIMPIEZA</t>
  </si>
  <si>
    <t xml:space="preserve">246-MATERIAL ELECTRICO Y ELECTRONICO </t>
  </si>
  <si>
    <t>272-PRENDA DE SEGURIDAD  Y PROTECCION</t>
  </si>
  <si>
    <t>214.-MATERIALES, UTILES  Y EQUIPO MENORES  DE TECNOLOGIA</t>
  </si>
  <si>
    <t>355.-REPARTO Y MTTO EQUIPO DE TRASNPORTE</t>
  </si>
  <si>
    <t>296.-REFACCIONES Y ACCESORIOS MENORES DE QUIPO DE TRANSPORTE</t>
  </si>
  <si>
    <t>311.-PAGO DE ENERGIA ELECTRICA</t>
  </si>
  <si>
    <t>FONDO  APORTACIONES  PARA EL FORTALECIMIENTO DE LAS ENTIDADES  FEDERATIVAS RECURSO 2016</t>
  </si>
  <si>
    <t>MINISTARDO</t>
  </si>
  <si>
    <t xml:space="preserve"> DEVENGADO</t>
  </si>
  <si>
    <t>AVANCE %</t>
  </si>
  <si>
    <t>2016/FAFET-0016</t>
  </si>
  <si>
    <t>PAVIMENTO ASFALTICO  EN CALLE  MORELOS</t>
  </si>
  <si>
    <t>334.- SERVICIOS DE CAPACITACION</t>
  </si>
  <si>
    <t>PARTIDA</t>
  </si>
  <si>
    <t>614 División de terrenos y construcción de obras de urbanización</t>
  </si>
  <si>
    <t>615 Construcción de vías de comunicación</t>
  </si>
  <si>
    <t>221.- PRODUCTOS ALIMENTICIOS PARA PERSONAS</t>
  </si>
  <si>
    <t>381.- GASTOS DE CEREMONIAL</t>
  </si>
  <si>
    <t>541.- VEHICULOS Y EQUIPO DE TRANSPORTE</t>
  </si>
  <si>
    <t>351.- CONSERVACIÓN Y MANTENIMIENTO MENOR DE INMUEBLES</t>
  </si>
  <si>
    <r>
      <rPr>
        <b/>
        <sz val="10"/>
        <rFont val="Arial"/>
        <family val="2"/>
      </rPr>
      <t>MUNICIPIO DE TOLCAYUCA</t>
    </r>
    <r>
      <rPr>
        <sz val="10"/>
        <rFont val="Arial"/>
        <family val="2"/>
      </rPr>
      <t>, PARA DAR CUMPLIMIENTO A LO ESTABLECIDO EN LOS ARTÍCULOS 85 DE LA LEY DE PRESUPUESTO Y RESPONSABILIDAD HACENDARIA 
Y 48 DE LA LEY DE COORDINACIÓN FISCAL. PUBLICO INFORME SOBRE EL EJERCICIO, DESTINO Y RESULTADOS DE LOS RECURSOS FEDERALES TRANSFERIDOS
CORRESPONDIENTES AL PRIMER TRIMESTRE EJERCICIO FISCAL 2023.</t>
    </r>
  </si>
  <si>
    <t>FONDO DE APORTACIONES  PARA EL  FORTALECIMIENTO DE LOS MUNICIPIOS Y DE LAS DEMARCACIONES TERRITORIALES DEL DISTRITO FEDERAL. EJERCICIO 2023 RECURSO 2023 PRIMER TRIMESTRE</t>
  </si>
  <si>
    <t xml:space="preserve">FONDO DE APORTACIONES  PARA LA INFRAESTRUCTURA  SOCIAL  MUNICIPAL CUARTO TRIMESTRE RECURSO 2022 EJERCICIO 2023 </t>
  </si>
  <si>
    <t xml:space="preserve"> $-   </t>
  </si>
  <si>
    <t>132 PRIMAS DE VACACIONES, DOMINICAL Y GRATIFICACIÓN DE FIN DE AÑO</t>
  </si>
  <si>
    <t>134 COMPENSACIONES</t>
  </si>
  <si>
    <t>152 INDEMNIZACIONES</t>
  </si>
  <si>
    <t>MATERIALES Y ÚTILES DE IMPRESIÓN Y REPRODUCCIÓN</t>
  </si>
  <si>
    <t>PRODUCTOS ALIMENTICIOS PARA PERSONAS</t>
  </si>
  <si>
    <t>246 MATERIAL ELÉCTRICO Y ELECTRÓNICO</t>
  </si>
  <si>
    <t>261 COMBUSTIBLES, LUBRICANTES Y ADITIVOS</t>
  </si>
  <si>
    <t>271-VESTUARIO Y UNIFORMES</t>
  </si>
  <si>
    <t>345 SEGURO DE BIENES PATRIMONIALES</t>
  </si>
  <si>
    <t>GASTOS DE CEREMONIAL</t>
  </si>
  <si>
    <t>392 IMPUESTOS Y DERECHOS</t>
  </si>
  <si>
    <t>399 OTROS SERVICIOS GENERALES</t>
  </si>
  <si>
    <t>441 AYUDAS SOCIALES A PERSONAS</t>
  </si>
  <si>
    <t>451 PENSIONES</t>
  </si>
  <si>
    <t>EQUIPO DE CÓMPUTO Y DE TECNOLOGÍAS DE LA INFORMACIÓN</t>
  </si>
  <si>
    <t>OTROS EQUIPOS</t>
  </si>
  <si>
    <t>614.- DIVISIÓN DE TERRENOS Y CONSTRUCCIÓN DE OBRAS DE URBANIZACIÓN</t>
  </si>
  <si>
    <t>PROGRAMA DE DEVOLUCION DE DERECHOS PRIMER TRIMESTRE RECURSO 2022 EJERCICIO 2023</t>
  </si>
  <si>
    <t xml:space="preserve">FONDO DE APORTACIONES  PARA LA INFRAESTRUCTURA  SOCIAL  MUNICIPAL CUARTO TRIMESTRE RECURSO 2023 EJERCICIO 2023 </t>
  </si>
  <si>
    <t>OBSERVACIONES.- Del Programa de Proder  ministraron 145,416.00  de los cuales  se ejercieron 130,625.00 la diferencia   se reintegrara $14,791.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</si>
</sst>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#,##0.00_ ;[Red]\-#,##0.00\ "/>
    <numFmt numFmtId="168" formatCode="&quot;$&quot;#,##0.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7"/>
      <color theme="1"/>
      <name val="Arial"/>
      <family val="2"/>
    </font>
    <font>
      <sz val="6"/>
      <color theme="1"/>
      <name val="Calibri"/>
      <family val="2"/>
      <scheme val="minor"/>
    </font>
    <font>
      <sz val="8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Tahoma"/>
      <family val="2"/>
    </font>
    <font>
      <sz val="7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1" applyFont="1"/>
    <xf numFmtId="0" fontId="3" fillId="0" borderId="0" xfId="0" applyFont="1"/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15" fontId="5" fillId="0" borderId="0" xfId="1" applyNumberFormat="1" applyFont="1" applyBorder="1" applyAlignment="1">
      <alignment vertical="center"/>
    </xf>
    <xf numFmtId="15" fontId="5" fillId="0" borderId="0" xfId="1" applyNumberFormat="1" applyFont="1" applyFill="1" applyBorder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40" fontId="9" fillId="2" borderId="2" xfId="1" applyNumberFormat="1" applyFont="1" applyFill="1" applyBorder="1"/>
    <xf numFmtId="15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/>
    <xf numFmtId="0" fontId="1" fillId="0" borderId="2" xfId="1" applyFont="1" applyFill="1" applyBorder="1" applyAlignment="1">
      <alignment horizontal="center"/>
    </xf>
    <xf numFmtId="40" fontId="1" fillId="0" borderId="2" xfId="1" applyNumberFormat="1" applyFont="1" applyFill="1" applyBorder="1"/>
    <xf numFmtId="4" fontId="10" fillId="0" borderId="2" xfId="0" applyNumberFormat="1" applyFont="1" applyFill="1" applyBorder="1"/>
    <xf numFmtId="0" fontId="1" fillId="0" borderId="2" xfId="1" applyFont="1" applyFill="1" applyBorder="1"/>
    <xf numFmtId="4" fontId="2" fillId="0" borderId="2" xfId="1" applyNumberFormat="1" applyFont="1" applyFill="1" applyBorder="1" applyAlignment="1">
      <alignment vertical="center"/>
    </xf>
    <xf numFmtId="0" fontId="3" fillId="0" borderId="0" xfId="0" applyFont="1" applyBorder="1"/>
    <xf numFmtId="0" fontId="0" fillId="0" borderId="0" xfId="0" applyBorder="1"/>
    <xf numFmtId="0" fontId="11" fillId="0" borderId="0" xfId="0" applyFont="1"/>
    <xf numFmtId="0" fontId="12" fillId="0" borderId="5" xfId="0" applyFont="1" applyFill="1" applyBorder="1" applyAlignment="1">
      <alignment horizontal="center"/>
    </xf>
    <xf numFmtId="4" fontId="1" fillId="0" borderId="2" xfId="1" applyNumberFormat="1" applyFont="1" applyFill="1" applyBorder="1"/>
    <xf numFmtId="0" fontId="9" fillId="0" borderId="2" xfId="1" applyFont="1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4" fontId="11" fillId="0" borderId="3" xfId="0" applyNumberFormat="1" applyFont="1" applyBorder="1"/>
    <xf numFmtId="15" fontId="9" fillId="2" borderId="6" xfId="1" applyNumberFormat="1" applyFont="1" applyFill="1" applyBorder="1" applyAlignment="1">
      <alignment vertical="center"/>
    </xf>
    <xf numFmtId="164" fontId="15" fillId="0" borderId="2" xfId="0" applyNumberFormat="1" applyFont="1" applyFill="1" applyBorder="1"/>
    <xf numFmtId="164" fontId="13" fillId="0" borderId="2" xfId="0" applyNumberFormat="1" applyFont="1" applyFill="1" applyBorder="1"/>
    <xf numFmtId="4" fontId="15" fillId="0" borderId="2" xfId="0" applyNumberFormat="1" applyFont="1" applyFill="1" applyBorder="1"/>
    <xf numFmtId="0" fontId="2" fillId="0" borderId="1" xfId="1" applyFont="1" applyBorder="1" applyAlignment="1"/>
    <xf numFmtId="15" fontId="8" fillId="0" borderId="1" xfId="1" applyNumberFormat="1" applyFont="1" applyBorder="1" applyAlignment="1">
      <alignment vertical="center"/>
    </xf>
    <xf numFmtId="15" fontId="8" fillId="0" borderId="0" xfId="1" applyNumberFormat="1" applyFont="1" applyFill="1" applyBorder="1" applyAlignment="1">
      <alignment vertical="center"/>
    </xf>
    <xf numFmtId="0" fontId="16" fillId="0" borderId="0" xfId="1" applyFont="1"/>
    <xf numFmtId="0" fontId="8" fillId="0" borderId="2" xfId="1" applyFont="1" applyFill="1" applyBorder="1" applyAlignment="1"/>
    <xf numFmtId="165" fontId="1" fillId="0" borderId="2" xfId="1" applyNumberFormat="1" applyFont="1" applyFill="1" applyBorder="1"/>
    <xf numFmtId="0" fontId="8" fillId="0" borderId="3" xfId="1" applyFont="1" applyBorder="1" applyAlignment="1">
      <alignment horizontal="left"/>
    </xf>
    <xf numFmtId="4" fontId="1" fillId="0" borderId="2" xfId="1" applyNumberFormat="1" applyFont="1" applyFill="1" applyBorder="1" applyAlignment="1">
      <alignment vertical="center"/>
    </xf>
    <xf numFmtId="4" fontId="17" fillId="0" borderId="2" xfId="1" applyNumberFormat="1" applyFont="1" applyFill="1" applyBorder="1" applyAlignment="1">
      <alignment vertical="center"/>
    </xf>
    <xf numFmtId="165" fontId="17" fillId="0" borderId="2" xfId="1" applyNumberFormat="1" applyFont="1" applyFill="1" applyBorder="1"/>
    <xf numFmtId="0" fontId="0" fillId="0" borderId="0" xfId="0" applyFill="1"/>
    <xf numFmtId="44" fontId="1" fillId="0" borderId="2" xfId="1" applyNumberFormat="1" applyFont="1" applyFill="1" applyBorder="1"/>
    <xf numFmtId="0" fontId="1" fillId="0" borderId="4" xfId="1" applyFont="1" applyFill="1" applyBorder="1" applyAlignment="1">
      <alignment horizontal="center"/>
    </xf>
    <xf numFmtId="4" fontId="0" fillId="0" borderId="2" xfId="0" applyNumberFormat="1" applyFill="1" applyBorder="1"/>
    <xf numFmtId="44" fontId="0" fillId="0" borderId="7" xfId="0" applyNumberFormat="1" applyFill="1" applyBorder="1" applyAlignment="1">
      <alignment horizontal="center"/>
    </xf>
    <xf numFmtId="4" fontId="11" fillId="0" borderId="3" xfId="0" applyNumberFormat="1" applyFont="1" applyFill="1" applyBorder="1"/>
    <xf numFmtId="0" fontId="14" fillId="0" borderId="2" xfId="0" applyFont="1" applyBorder="1" applyAlignment="1">
      <alignment horizontal="center"/>
    </xf>
    <xf numFmtId="0" fontId="1" fillId="0" borderId="2" xfId="1" applyFont="1" applyBorder="1" applyAlignment="1">
      <alignment horizontal="right"/>
    </xf>
    <xf numFmtId="43" fontId="10" fillId="0" borderId="2" xfId="3" applyFont="1" applyFill="1" applyBorder="1"/>
    <xf numFmtId="43" fontId="0" fillId="0" borderId="2" xfId="3" applyFont="1" applyBorder="1"/>
    <xf numFmtId="43" fontId="1" fillId="3" borderId="2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/>
    </xf>
    <xf numFmtId="0" fontId="0" fillId="3" borderId="2" xfId="0" applyFill="1" applyBorder="1"/>
    <xf numFmtId="0" fontId="20" fillId="0" borderId="2" xfId="1" applyFont="1" applyBorder="1" applyAlignment="1">
      <alignment horizontal="left"/>
    </xf>
    <xf numFmtId="0" fontId="19" fillId="0" borderId="0" xfId="0" applyFont="1"/>
    <xf numFmtId="8" fontId="0" fillId="0" borderId="0" xfId="0" applyNumberFormat="1"/>
    <xf numFmtId="0" fontId="0" fillId="3" borderId="0" xfId="0" applyFill="1" applyBorder="1"/>
    <xf numFmtId="0" fontId="0" fillId="0" borderId="6" xfId="0" applyFill="1" applyBorder="1"/>
    <xf numFmtId="8" fontId="0" fillId="0" borderId="2" xfId="0" applyNumberFormat="1" applyBorder="1"/>
    <xf numFmtId="0" fontId="21" fillId="0" borderId="8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4" fontId="11" fillId="0" borderId="0" xfId="0" applyNumberFormat="1" applyFont="1" applyBorder="1"/>
    <xf numFmtId="0" fontId="2" fillId="0" borderId="4" xfId="1" applyFont="1" applyFill="1" applyBorder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2" fillId="0" borderId="1" xfId="1" applyFont="1" applyFill="1" applyBorder="1" applyAlignment="1">
      <alignment horizontal="center"/>
    </xf>
    <xf numFmtId="168" fontId="0" fillId="0" borderId="0" xfId="0" applyNumberFormat="1"/>
    <xf numFmtId="168" fontId="0" fillId="0" borderId="2" xfId="4" applyNumberFormat="1" applyFont="1" applyBorder="1"/>
    <xf numFmtId="168" fontId="0" fillId="0" borderId="2" xfId="0" applyNumberFormat="1" applyBorder="1"/>
  </cellXfs>
  <cellStyles count="5">
    <cellStyle name="Millares" xfId="3" builtinId="3"/>
    <cellStyle name="Moneda" xfId="4" builtinId="4"/>
    <cellStyle name="Normal" xfId="0" builtinId="0"/>
    <cellStyle name="Normal 2" xfId="1"/>
    <cellStyle name="Normal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1"/>
  <sheetViews>
    <sheetView tabSelected="1" topLeftCell="A79" zoomScale="110" zoomScaleNormal="110" workbookViewId="0">
      <selection activeCell="A81" sqref="A81"/>
    </sheetView>
  </sheetViews>
  <sheetFormatPr baseColWidth="10" defaultRowHeight="15" x14ac:dyDescent="0.25"/>
  <cols>
    <col min="1" max="1" width="17.5703125" customWidth="1"/>
    <col min="2" max="2" width="55.5703125" customWidth="1"/>
    <col min="3" max="3" width="19.7109375" customWidth="1"/>
    <col min="4" max="4" width="18" customWidth="1"/>
    <col min="5" max="5" width="18.5703125" customWidth="1"/>
    <col min="6" max="6" width="20.85546875" customWidth="1"/>
    <col min="7" max="7" width="17" customWidth="1"/>
    <col min="8" max="8" width="19" customWidth="1"/>
    <col min="9" max="9" width="19.42578125" customWidth="1"/>
    <col min="10" max="10" width="17.85546875" customWidth="1"/>
    <col min="11" max="11" width="24.42578125" customWidth="1"/>
    <col min="13" max="13" width="11.7109375" bestFit="1" customWidth="1"/>
    <col min="16" max="16" width="11.5703125" bestFit="1" customWidth="1"/>
    <col min="18" max="18" width="11.5703125" bestFit="1" customWidth="1"/>
    <col min="20" max="20" width="11.5703125" bestFit="1" customWidth="1"/>
  </cols>
  <sheetData>
    <row r="2" spans="1:11" x14ac:dyDescent="0.25">
      <c r="A2" s="71" t="s">
        <v>40</v>
      </c>
      <c r="B2" s="71"/>
      <c r="C2" s="71"/>
      <c r="D2" s="71"/>
      <c r="E2" s="71"/>
      <c r="F2" s="71"/>
      <c r="G2" s="71"/>
      <c r="H2" s="71"/>
      <c r="I2" s="71"/>
      <c r="J2" s="71"/>
    </row>
    <row r="3" spans="1:1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</row>
    <row r="5" spans="1:11" x14ac:dyDescent="0.25">
      <c r="A5" s="3" t="s">
        <v>0</v>
      </c>
      <c r="B5" s="4"/>
      <c r="C5" s="5"/>
      <c r="D5" s="5"/>
      <c r="E5" s="6"/>
      <c r="F5" s="6"/>
      <c r="G5" s="6"/>
      <c r="H5" s="6"/>
      <c r="I5" s="1"/>
      <c r="J5" s="7"/>
      <c r="K5" s="8"/>
    </row>
    <row r="6" spans="1:11" x14ac:dyDescent="0.25">
      <c r="A6" s="3"/>
      <c r="B6" s="4"/>
      <c r="C6" s="5"/>
      <c r="D6" s="5"/>
      <c r="E6" s="6"/>
      <c r="F6" s="6"/>
      <c r="G6" s="6"/>
      <c r="H6" s="6"/>
      <c r="I6" s="1"/>
      <c r="J6" s="7"/>
      <c r="K6" s="8"/>
    </row>
    <row r="7" spans="1:11" x14ac:dyDescent="0.25">
      <c r="B7" s="32" t="s">
        <v>26</v>
      </c>
      <c r="C7" s="33"/>
      <c r="D7" s="33"/>
      <c r="E7" s="34"/>
      <c r="F7" s="34"/>
      <c r="G7" s="34"/>
      <c r="H7" s="34"/>
      <c r="I7" s="35"/>
      <c r="J7" s="34"/>
    </row>
    <row r="8" spans="1:11" x14ac:dyDescent="0.25">
      <c r="A8" s="9"/>
      <c r="B8" s="10" t="s">
        <v>1</v>
      </c>
      <c r="C8" s="11" t="s">
        <v>2</v>
      </c>
      <c r="D8" s="12" t="s">
        <v>27</v>
      </c>
      <c r="E8" s="12" t="s">
        <v>3</v>
      </c>
      <c r="F8" s="12" t="s">
        <v>28</v>
      </c>
      <c r="G8" s="12" t="s">
        <v>4</v>
      </c>
      <c r="H8" s="12" t="s">
        <v>5</v>
      </c>
      <c r="I8" s="13" t="s">
        <v>6</v>
      </c>
      <c r="J8" s="12" t="s">
        <v>29</v>
      </c>
    </row>
    <row r="9" spans="1:11" x14ac:dyDescent="0.25">
      <c r="A9" s="14" t="s">
        <v>30</v>
      </c>
      <c r="B9" s="36" t="s">
        <v>31</v>
      </c>
      <c r="C9" s="43">
        <v>1702960.17</v>
      </c>
      <c r="D9" s="43">
        <v>1702960.17</v>
      </c>
      <c r="E9" s="43">
        <v>1447963.36</v>
      </c>
      <c r="F9" s="43">
        <v>1447963.36</v>
      </c>
      <c r="G9" s="43">
        <v>1447963.36</v>
      </c>
      <c r="H9" s="43">
        <v>1447963.36</v>
      </c>
      <c r="I9" s="37">
        <v>0</v>
      </c>
      <c r="J9" s="16">
        <f>G9*100/C9</f>
        <v>85.026261066340737</v>
      </c>
    </row>
    <row r="10" spans="1:11" x14ac:dyDescent="0.25">
      <c r="A10" s="9"/>
      <c r="B10" s="38"/>
      <c r="C10" s="15"/>
      <c r="D10" s="39"/>
      <c r="E10" s="39"/>
      <c r="F10" s="39"/>
      <c r="G10" s="39"/>
      <c r="H10" s="39"/>
      <c r="I10" s="23"/>
      <c r="J10" s="16"/>
    </row>
    <row r="11" spans="1:11" x14ac:dyDescent="0.25">
      <c r="A11" s="14"/>
      <c r="B11" s="36"/>
      <c r="C11" s="15"/>
      <c r="D11" s="15"/>
      <c r="E11" s="23"/>
      <c r="F11" s="23"/>
      <c r="G11" s="23"/>
      <c r="H11" s="23"/>
      <c r="I11" s="23"/>
      <c r="J11" s="16"/>
    </row>
    <row r="12" spans="1:11" x14ac:dyDescent="0.25">
      <c r="A12" s="70" t="s">
        <v>8</v>
      </c>
      <c r="B12" s="70"/>
      <c r="C12" s="40">
        <f t="shared" ref="C12:I12" si="0">SUM(C9:C11)</f>
        <v>1702960.17</v>
      </c>
      <c r="D12" s="40">
        <f t="shared" si="0"/>
        <v>1702960.17</v>
      </c>
      <c r="E12" s="40">
        <f t="shared" si="0"/>
        <v>1447963.36</v>
      </c>
      <c r="F12" s="40">
        <f t="shared" si="0"/>
        <v>1447963.36</v>
      </c>
      <c r="G12" s="40">
        <f t="shared" si="0"/>
        <v>1447963.36</v>
      </c>
      <c r="H12" s="40">
        <f t="shared" si="0"/>
        <v>1447963.36</v>
      </c>
      <c r="I12" s="41">
        <f t="shared" si="0"/>
        <v>0</v>
      </c>
      <c r="J12" s="16"/>
      <c r="K12" s="20"/>
    </row>
    <row r="13" spans="1:11" x14ac:dyDescent="0.25">
      <c r="A13" s="3"/>
      <c r="B13" s="4"/>
      <c r="C13" s="5"/>
      <c r="D13" s="5"/>
      <c r="E13" s="6"/>
      <c r="F13" s="6"/>
      <c r="G13" s="6"/>
      <c r="H13" s="6"/>
      <c r="I13" s="1"/>
      <c r="J13" s="7"/>
      <c r="K13" s="8"/>
    </row>
    <row r="14" spans="1:11" x14ac:dyDescent="0.25">
      <c r="A14" s="3"/>
      <c r="B14" s="4"/>
      <c r="C14" s="5"/>
      <c r="D14" s="5"/>
      <c r="E14" s="6"/>
      <c r="F14" s="6"/>
      <c r="G14" s="6"/>
      <c r="H14" s="6"/>
      <c r="I14" s="1"/>
      <c r="J14" s="7"/>
      <c r="K14" s="8"/>
    </row>
    <row r="16" spans="1:11" s="42" customFormat="1" x14ac:dyDescent="0.25">
      <c r="A16" s="72" t="s">
        <v>41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1" s="42" customFormat="1" x14ac:dyDescent="0.25">
      <c r="A17" s="53" t="s">
        <v>41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5.75" thickBot="1" x14ac:dyDescent="0.3">
      <c r="A18" s="9" t="s">
        <v>33</v>
      </c>
      <c r="B18" s="10" t="s">
        <v>1</v>
      </c>
      <c r="C18" s="11" t="s">
        <v>2</v>
      </c>
      <c r="D18" s="12" t="s">
        <v>10</v>
      </c>
      <c r="E18" s="12" t="s">
        <v>11</v>
      </c>
      <c r="F18" s="12" t="s">
        <v>12</v>
      </c>
      <c r="G18" s="12" t="s">
        <v>13</v>
      </c>
      <c r="H18" s="12" t="s">
        <v>4</v>
      </c>
      <c r="I18" s="13" t="s">
        <v>5</v>
      </c>
      <c r="J18" s="12" t="s">
        <v>6</v>
      </c>
      <c r="K18" s="12" t="s">
        <v>14</v>
      </c>
    </row>
    <row r="19" spans="1:11" ht="15.75" thickBot="1" x14ac:dyDescent="0.3">
      <c r="A19" s="25">
        <v>113</v>
      </c>
      <c r="B19" s="61" t="s">
        <v>7</v>
      </c>
      <c r="C19" s="60">
        <v>6574884</v>
      </c>
      <c r="D19" s="60">
        <v>6574884</v>
      </c>
      <c r="E19" s="60">
        <v>1643721</v>
      </c>
      <c r="F19" s="60">
        <v>1423645</v>
      </c>
      <c r="G19" s="60">
        <v>1423645</v>
      </c>
      <c r="H19" s="60">
        <v>1423645</v>
      </c>
      <c r="I19" s="60">
        <v>1423645</v>
      </c>
      <c r="J19" s="51">
        <v>5528441</v>
      </c>
      <c r="K19" s="26">
        <f>H19*100/D19</f>
        <v>21.652777448240911</v>
      </c>
    </row>
    <row r="20" spans="1:11" ht="15.75" thickBot="1" x14ac:dyDescent="0.3">
      <c r="A20" s="25">
        <v>132</v>
      </c>
      <c r="B20" s="66" t="s">
        <v>44</v>
      </c>
      <c r="C20" s="60">
        <v>1287915.75</v>
      </c>
      <c r="D20" s="60">
        <v>1287915.75</v>
      </c>
      <c r="E20" s="60">
        <v>321978.94</v>
      </c>
      <c r="F20" s="25" t="s">
        <v>43</v>
      </c>
      <c r="G20" s="25" t="s">
        <v>43</v>
      </c>
      <c r="H20" s="25">
        <v>0</v>
      </c>
      <c r="I20" s="25" t="s">
        <v>43</v>
      </c>
      <c r="J20" s="51">
        <v>1049800</v>
      </c>
      <c r="K20" s="26">
        <f t="shared" ref="K20:K47" si="1">H20*100/D20</f>
        <v>0</v>
      </c>
    </row>
    <row r="21" spans="1:11" ht="15.75" thickBot="1" x14ac:dyDescent="0.3">
      <c r="A21" s="25">
        <v>134</v>
      </c>
      <c r="B21" s="66" t="s">
        <v>45</v>
      </c>
      <c r="C21" s="60">
        <v>51750</v>
      </c>
      <c r="D21" s="60">
        <v>51750</v>
      </c>
      <c r="E21" s="60">
        <v>12937.5</v>
      </c>
      <c r="F21" s="25" t="s">
        <v>43</v>
      </c>
      <c r="G21" s="25" t="s">
        <v>43</v>
      </c>
      <c r="H21" s="25">
        <v>0</v>
      </c>
      <c r="I21" s="25" t="s">
        <v>43</v>
      </c>
      <c r="J21" s="51">
        <v>51750</v>
      </c>
      <c r="K21" s="26">
        <f t="shared" si="1"/>
        <v>0</v>
      </c>
    </row>
    <row r="22" spans="1:11" ht="15.75" thickBot="1" x14ac:dyDescent="0.3">
      <c r="A22" s="25">
        <v>152</v>
      </c>
      <c r="B22" s="66" t="s">
        <v>46</v>
      </c>
      <c r="C22" s="60">
        <v>30000</v>
      </c>
      <c r="D22" s="60">
        <v>30000</v>
      </c>
      <c r="E22" s="60">
        <v>7500</v>
      </c>
      <c r="F22" s="25" t="s">
        <v>43</v>
      </c>
      <c r="G22" s="25" t="s">
        <v>43</v>
      </c>
      <c r="H22" s="25">
        <v>0</v>
      </c>
      <c r="I22" s="25" t="s">
        <v>43</v>
      </c>
      <c r="J22" s="51">
        <v>50000</v>
      </c>
      <c r="K22" s="26">
        <f t="shared" si="1"/>
        <v>0</v>
      </c>
    </row>
    <row r="23" spans="1:11" ht="15.75" thickBot="1" x14ac:dyDescent="0.3">
      <c r="A23" s="25">
        <v>211</v>
      </c>
      <c r="B23" s="62" t="s">
        <v>22</v>
      </c>
      <c r="C23" s="60">
        <v>50000</v>
      </c>
      <c r="D23" s="60">
        <v>50000</v>
      </c>
      <c r="E23" s="60">
        <v>12500</v>
      </c>
      <c r="F23" s="25" t="s">
        <v>43</v>
      </c>
      <c r="G23" s="25" t="s">
        <v>43</v>
      </c>
      <c r="H23" s="25">
        <v>0</v>
      </c>
      <c r="I23" s="25" t="s">
        <v>43</v>
      </c>
      <c r="J23" s="51">
        <v>53500</v>
      </c>
      <c r="K23" s="26">
        <f t="shared" si="1"/>
        <v>0</v>
      </c>
    </row>
    <row r="24" spans="1:11" ht="15.75" thickBot="1" x14ac:dyDescent="0.3">
      <c r="A24" s="25">
        <v>212</v>
      </c>
      <c r="B24" s="62" t="s">
        <v>47</v>
      </c>
      <c r="C24" s="60">
        <v>32000</v>
      </c>
      <c r="D24" s="60">
        <v>32000</v>
      </c>
      <c r="E24" s="60">
        <v>13400</v>
      </c>
      <c r="F24" s="60">
        <v>13400</v>
      </c>
      <c r="G24" s="60">
        <v>13400</v>
      </c>
      <c r="H24" s="60">
        <v>13400</v>
      </c>
      <c r="I24" s="60">
        <v>13400</v>
      </c>
      <c r="J24" s="51"/>
      <c r="K24" s="26">
        <f t="shared" si="1"/>
        <v>41.875</v>
      </c>
    </row>
    <row r="25" spans="1:11" ht="15.75" thickBot="1" x14ac:dyDescent="0.3">
      <c r="A25" s="25">
        <v>214</v>
      </c>
      <c r="B25" s="62" t="s">
        <v>19</v>
      </c>
      <c r="C25" s="60">
        <v>75000</v>
      </c>
      <c r="D25" s="60">
        <v>75000</v>
      </c>
      <c r="E25" s="60">
        <v>18750</v>
      </c>
      <c r="F25" s="25" t="s">
        <v>43</v>
      </c>
      <c r="G25" s="25" t="s">
        <v>43</v>
      </c>
      <c r="H25" s="25">
        <v>0</v>
      </c>
      <c r="I25" s="25" t="s">
        <v>43</v>
      </c>
      <c r="J25" s="51">
        <v>75000</v>
      </c>
      <c r="K25" s="26">
        <f t="shared" si="1"/>
        <v>0</v>
      </c>
    </row>
    <row r="26" spans="1:11" ht="15.75" thickBot="1" x14ac:dyDescent="0.3">
      <c r="A26" s="25">
        <v>216</v>
      </c>
      <c r="B26" s="62" t="s">
        <v>20</v>
      </c>
      <c r="C26" s="60">
        <v>73254.759999999995</v>
      </c>
      <c r="D26" s="60">
        <v>73254.759999999995</v>
      </c>
      <c r="E26" s="60">
        <v>18313.689999999999</v>
      </c>
      <c r="F26" s="25" t="s">
        <v>43</v>
      </c>
      <c r="G26" s="25" t="s">
        <v>43</v>
      </c>
      <c r="H26" s="25">
        <v>0</v>
      </c>
      <c r="I26" s="25" t="s">
        <v>43</v>
      </c>
      <c r="J26" s="51">
        <v>73254.759999999995</v>
      </c>
      <c r="K26" s="26">
        <f t="shared" si="1"/>
        <v>0</v>
      </c>
    </row>
    <row r="27" spans="1:11" ht="15.75" thickBot="1" x14ac:dyDescent="0.3">
      <c r="A27" s="25">
        <v>221</v>
      </c>
      <c r="B27" s="62" t="s">
        <v>48</v>
      </c>
      <c r="C27" s="60">
        <v>35000</v>
      </c>
      <c r="D27" s="60">
        <v>35000</v>
      </c>
      <c r="E27" s="60">
        <v>8750</v>
      </c>
      <c r="F27" s="25" t="s">
        <v>43</v>
      </c>
      <c r="G27" s="25" t="s">
        <v>43</v>
      </c>
      <c r="H27" s="25">
        <v>0</v>
      </c>
      <c r="I27" s="25" t="s">
        <v>43</v>
      </c>
      <c r="J27" s="51"/>
      <c r="K27" s="26">
        <f t="shared" si="1"/>
        <v>0</v>
      </c>
    </row>
    <row r="28" spans="1:11" ht="15.75" thickBot="1" x14ac:dyDescent="0.3">
      <c r="A28" s="25">
        <v>246</v>
      </c>
      <c r="B28" s="66" t="s">
        <v>49</v>
      </c>
      <c r="C28" s="60">
        <v>25000</v>
      </c>
      <c r="D28" s="60">
        <v>25000</v>
      </c>
      <c r="E28" s="60">
        <v>6250</v>
      </c>
      <c r="F28" s="25" t="s">
        <v>43</v>
      </c>
      <c r="G28" s="25" t="s">
        <v>43</v>
      </c>
      <c r="H28" s="25">
        <v>0</v>
      </c>
      <c r="I28" s="25" t="s">
        <v>43</v>
      </c>
      <c r="J28" s="51"/>
      <c r="K28" s="26">
        <f t="shared" si="1"/>
        <v>0</v>
      </c>
    </row>
    <row r="29" spans="1:11" ht="15.75" thickBot="1" x14ac:dyDescent="0.3">
      <c r="A29" s="25">
        <v>261</v>
      </c>
      <c r="B29" s="66" t="s">
        <v>50</v>
      </c>
      <c r="C29" s="60">
        <v>1200000</v>
      </c>
      <c r="D29" s="60">
        <v>1200000</v>
      </c>
      <c r="E29" s="60">
        <v>300000</v>
      </c>
      <c r="F29" s="60">
        <v>260746.38</v>
      </c>
      <c r="G29" s="60">
        <v>260746.38</v>
      </c>
      <c r="H29" s="60">
        <v>260746.38</v>
      </c>
      <c r="I29" s="60">
        <v>260746.38</v>
      </c>
      <c r="J29" s="51">
        <v>1222487.3</v>
      </c>
      <c r="K29" s="26">
        <f t="shared" si="1"/>
        <v>21.728864999999999</v>
      </c>
    </row>
    <row r="30" spans="1:11" ht="15.75" thickBot="1" x14ac:dyDescent="0.3">
      <c r="A30" s="25">
        <v>271</v>
      </c>
      <c r="B30" s="62" t="s">
        <v>51</v>
      </c>
      <c r="C30" s="60">
        <v>480000</v>
      </c>
      <c r="D30" s="60">
        <v>480000</v>
      </c>
      <c r="E30" s="60">
        <v>290893.2</v>
      </c>
      <c r="F30" s="60">
        <v>290893.2</v>
      </c>
      <c r="G30" s="60">
        <v>290893.2</v>
      </c>
      <c r="H30" s="60">
        <v>290893.2</v>
      </c>
      <c r="I30" s="60">
        <v>290893.2</v>
      </c>
      <c r="J30" s="51">
        <v>201478.08</v>
      </c>
      <c r="K30" s="26">
        <f t="shared" si="1"/>
        <v>60.60275</v>
      </c>
    </row>
    <row r="31" spans="1:11" ht="15.75" thickBot="1" x14ac:dyDescent="0.3">
      <c r="A31" s="25">
        <v>272</v>
      </c>
      <c r="B31" s="63" t="s">
        <v>21</v>
      </c>
      <c r="C31" s="60">
        <v>35000</v>
      </c>
      <c r="D31" s="60">
        <v>35000</v>
      </c>
      <c r="E31" s="60">
        <v>31610</v>
      </c>
      <c r="F31" s="60">
        <v>31610</v>
      </c>
      <c r="G31" s="60">
        <v>31610</v>
      </c>
      <c r="H31" s="60">
        <v>31610</v>
      </c>
      <c r="I31" s="60">
        <v>31610</v>
      </c>
      <c r="J31" s="51">
        <v>34342.959999999999</v>
      </c>
      <c r="K31" s="26">
        <f t="shared" si="1"/>
        <v>90.314285714285717</v>
      </c>
    </row>
    <row r="32" spans="1:11" ht="15.75" thickBot="1" x14ac:dyDescent="0.3">
      <c r="A32" s="25">
        <v>296</v>
      </c>
      <c r="B32" s="63" t="s">
        <v>24</v>
      </c>
      <c r="C32" s="60">
        <v>334100</v>
      </c>
      <c r="D32" s="60">
        <v>334100</v>
      </c>
      <c r="E32" s="60">
        <v>83525</v>
      </c>
      <c r="F32" s="60">
        <v>16999</v>
      </c>
      <c r="G32" s="60">
        <v>16999</v>
      </c>
      <c r="H32" s="60">
        <v>16999</v>
      </c>
      <c r="I32" s="60">
        <v>16999</v>
      </c>
      <c r="J32" s="51">
        <v>348061.26</v>
      </c>
      <c r="K32" s="26">
        <f t="shared" si="1"/>
        <v>5.0879976055073328</v>
      </c>
    </row>
    <row r="33" spans="1:13" ht="15.75" thickBot="1" x14ac:dyDescent="0.3">
      <c r="A33" s="25">
        <v>311</v>
      </c>
      <c r="B33" s="63" t="s">
        <v>25</v>
      </c>
      <c r="C33" s="60">
        <v>2729542.89</v>
      </c>
      <c r="D33" s="60">
        <v>2729542.89</v>
      </c>
      <c r="E33" s="60">
        <v>282385.71999999997</v>
      </c>
      <c r="F33" s="25" t="s">
        <v>43</v>
      </c>
      <c r="G33" s="25" t="s">
        <v>43</v>
      </c>
      <c r="H33" s="25">
        <v>0</v>
      </c>
      <c r="I33" s="25" t="s">
        <v>43</v>
      </c>
      <c r="J33" s="51">
        <v>3949064.3</v>
      </c>
      <c r="K33" s="26">
        <f t="shared" si="1"/>
        <v>0</v>
      </c>
    </row>
    <row r="34" spans="1:13" ht="15.75" thickBot="1" x14ac:dyDescent="0.3">
      <c r="A34" s="25">
        <v>334</v>
      </c>
      <c r="B34" s="63" t="s">
        <v>32</v>
      </c>
      <c r="C34" s="60">
        <v>113000</v>
      </c>
      <c r="D34" s="60">
        <v>113000</v>
      </c>
      <c r="E34" s="60">
        <v>34800</v>
      </c>
      <c r="F34" s="60">
        <v>34800</v>
      </c>
      <c r="G34" s="60">
        <v>34800</v>
      </c>
      <c r="H34" s="60">
        <v>34800</v>
      </c>
      <c r="I34" s="60">
        <v>34800</v>
      </c>
      <c r="J34" s="51">
        <v>56500</v>
      </c>
      <c r="K34" s="26">
        <f t="shared" si="1"/>
        <v>30.79646017699115</v>
      </c>
    </row>
    <row r="35" spans="1:13" ht="15.75" thickBot="1" x14ac:dyDescent="0.3">
      <c r="A35" s="25">
        <v>345</v>
      </c>
      <c r="B35" s="66" t="s">
        <v>52</v>
      </c>
      <c r="C35" s="60">
        <v>66931.06</v>
      </c>
      <c r="D35" s="60">
        <v>66931.06</v>
      </c>
      <c r="E35" s="60">
        <v>16732.77</v>
      </c>
      <c r="F35" s="25" t="s">
        <v>43</v>
      </c>
      <c r="G35" s="25" t="s">
        <v>43</v>
      </c>
      <c r="H35" s="25">
        <v>0</v>
      </c>
      <c r="I35" s="25" t="s">
        <v>43</v>
      </c>
      <c r="J35" s="51">
        <v>38618.53</v>
      </c>
      <c r="K35" s="26">
        <f t="shared" si="1"/>
        <v>0</v>
      </c>
    </row>
    <row r="36" spans="1:13" ht="15.75" thickBot="1" x14ac:dyDescent="0.3">
      <c r="A36" s="25">
        <v>355</v>
      </c>
      <c r="B36" s="62" t="s">
        <v>23</v>
      </c>
      <c r="C36" s="60">
        <v>661785.76</v>
      </c>
      <c r="D36" s="60">
        <v>661785.76</v>
      </c>
      <c r="E36" s="60">
        <v>205656.36</v>
      </c>
      <c r="F36" s="60">
        <v>205656.36</v>
      </c>
      <c r="G36" s="60">
        <v>205656.36</v>
      </c>
      <c r="H36" s="60">
        <v>205656.36</v>
      </c>
      <c r="I36" s="60">
        <v>205656.36</v>
      </c>
      <c r="J36" s="51"/>
      <c r="K36" s="26">
        <f t="shared" si="1"/>
        <v>31.075972381152475</v>
      </c>
    </row>
    <row r="37" spans="1:13" ht="15.75" thickBot="1" x14ac:dyDescent="0.3">
      <c r="A37" s="25">
        <v>381</v>
      </c>
      <c r="B37" s="62" t="s">
        <v>53</v>
      </c>
      <c r="C37" s="60">
        <v>92413.77</v>
      </c>
      <c r="D37" s="60">
        <v>92413.77</v>
      </c>
      <c r="E37" s="60">
        <v>23103.439999999999</v>
      </c>
      <c r="F37" s="60">
        <v>17837.849999999999</v>
      </c>
      <c r="G37" s="60">
        <v>17837.849999999999</v>
      </c>
      <c r="H37" s="60">
        <v>17837.849999999999</v>
      </c>
      <c r="I37" s="60">
        <v>17837.849999999999</v>
      </c>
      <c r="J37" s="51"/>
      <c r="K37" s="26">
        <f t="shared" si="1"/>
        <v>19.302155944941969</v>
      </c>
    </row>
    <row r="38" spans="1:13" ht="15.75" thickBot="1" x14ac:dyDescent="0.3">
      <c r="A38" s="25">
        <v>392</v>
      </c>
      <c r="B38" s="66" t="s">
        <v>54</v>
      </c>
      <c r="C38" s="60">
        <v>1839963</v>
      </c>
      <c r="D38" s="60">
        <v>1839963</v>
      </c>
      <c r="E38" s="60">
        <v>663848</v>
      </c>
      <c r="F38" s="60">
        <v>663848</v>
      </c>
      <c r="G38" s="60">
        <v>663848</v>
      </c>
      <c r="H38" s="60">
        <v>663848</v>
      </c>
      <c r="I38" s="60">
        <v>663848</v>
      </c>
      <c r="J38" s="51">
        <v>715855.34</v>
      </c>
      <c r="K38" s="26">
        <f t="shared" si="1"/>
        <v>36.07942116227337</v>
      </c>
    </row>
    <row r="39" spans="1:13" ht="15.75" thickBot="1" x14ac:dyDescent="0.3">
      <c r="A39" s="25">
        <v>399</v>
      </c>
      <c r="B39" s="66" t="s">
        <v>55</v>
      </c>
      <c r="C39" s="60">
        <v>16000</v>
      </c>
      <c r="D39" s="60">
        <v>16000</v>
      </c>
      <c r="E39" s="60">
        <v>4000</v>
      </c>
      <c r="F39" s="25" t="s">
        <v>43</v>
      </c>
      <c r="G39" s="25" t="s">
        <v>43</v>
      </c>
      <c r="H39" s="25">
        <v>0</v>
      </c>
      <c r="I39" s="25" t="s">
        <v>43</v>
      </c>
      <c r="J39" s="51">
        <v>1655298</v>
      </c>
      <c r="K39" s="26">
        <f t="shared" si="1"/>
        <v>0</v>
      </c>
    </row>
    <row r="40" spans="1:13" ht="15.75" thickBot="1" x14ac:dyDescent="0.3">
      <c r="A40" s="25">
        <v>441</v>
      </c>
      <c r="B40" s="66" t="s">
        <v>56</v>
      </c>
      <c r="C40" s="60">
        <v>30000</v>
      </c>
      <c r="D40" s="60">
        <v>30000</v>
      </c>
      <c r="E40" s="60">
        <v>7500</v>
      </c>
      <c r="F40" s="60">
        <v>3442.5</v>
      </c>
      <c r="G40" s="60">
        <v>3442.5</v>
      </c>
      <c r="H40" s="60">
        <v>3442.5</v>
      </c>
      <c r="I40" s="60">
        <v>3442.5</v>
      </c>
      <c r="J40" s="51"/>
      <c r="K40" s="26">
        <f t="shared" si="1"/>
        <v>11.475</v>
      </c>
    </row>
    <row r="41" spans="1:13" ht="15.75" thickBot="1" x14ac:dyDescent="0.3">
      <c r="A41" s="25">
        <v>451</v>
      </c>
      <c r="B41" s="66" t="s">
        <v>57</v>
      </c>
      <c r="C41" s="60">
        <v>294000</v>
      </c>
      <c r="D41" s="60">
        <v>294000</v>
      </c>
      <c r="E41" s="60">
        <v>73500</v>
      </c>
      <c r="F41" s="60">
        <v>73500</v>
      </c>
      <c r="G41" s="60">
        <v>73500</v>
      </c>
      <c r="H41" s="60">
        <v>73500</v>
      </c>
      <c r="I41" s="60">
        <v>73500</v>
      </c>
      <c r="J41" s="51">
        <v>130155.94</v>
      </c>
      <c r="K41" s="26">
        <f t="shared" si="1"/>
        <v>25</v>
      </c>
    </row>
    <row r="42" spans="1:13" ht="15.75" thickBot="1" x14ac:dyDescent="0.3">
      <c r="A42" s="59">
        <v>515</v>
      </c>
      <c r="B42" s="67" t="s">
        <v>58</v>
      </c>
      <c r="C42" s="60">
        <v>90000</v>
      </c>
      <c r="D42" s="60">
        <v>90000</v>
      </c>
      <c r="E42" s="60">
        <v>57536</v>
      </c>
      <c r="F42" s="60">
        <v>57536</v>
      </c>
      <c r="G42" s="60">
        <v>57536</v>
      </c>
      <c r="H42" s="60">
        <v>57536</v>
      </c>
      <c r="I42" s="60">
        <v>57536</v>
      </c>
      <c r="J42" s="51">
        <v>271824</v>
      </c>
      <c r="K42" s="26">
        <f t="shared" si="1"/>
        <v>63.928888888888892</v>
      </c>
    </row>
    <row r="43" spans="1:13" s="42" customFormat="1" ht="15.75" thickBot="1" x14ac:dyDescent="0.3">
      <c r="A43" s="54">
        <v>541</v>
      </c>
      <c r="B43" s="64" t="s">
        <v>36</v>
      </c>
      <c r="C43" s="60">
        <v>530000</v>
      </c>
      <c r="D43" s="60">
        <v>530000</v>
      </c>
      <c r="E43" s="60">
        <v>530000</v>
      </c>
      <c r="F43" s="60">
        <v>530000</v>
      </c>
      <c r="G43" s="60">
        <v>530000</v>
      </c>
      <c r="H43" s="60">
        <v>530000</v>
      </c>
      <c r="I43" s="60">
        <v>530000</v>
      </c>
      <c r="J43" s="50">
        <f t="shared" ref="J43" si="2">F43-H43</f>
        <v>0</v>
      </c>
      <c r="K43" s="26">
        <f t="shared" si="1"/>
        <v>100</v>
      </c>
      <c r="M43"/>
    </row>
    <row r="44" spans="1:13" s="42" customFormat="1" ht="15.75" thickBot="1" x14ac:dyDescent="0.3">
      <c r="A44" s="54">
        <v>551</v>
      </c>
      <c r="B44" s="63" t="s">
        <v>37</v>
      </c>
      <c r="C44" s="60">
        <v>56500</v>
      </c>
      <c r="D44" s="60">
        <v>56500</v>
      </c>
      <c r="E44" s="60">
        <v>14125</v>
      </c>
      <c r="F44" s="25" t="s">
        <v>43</v>
      </c>
      <c r="G44" s="25" t="s">
        <v>43</v>
      </c>
      <c r="H44" s="25">
        <v>0</v>
      </c>
      <c r="I44" s="25" t="s">
        <v>43</v>
      </c>
      <c r="J44" s="51">
        <v>43500</v>
      </c>
      <c r="K44" s="26">
        <f t="shared" si="1"/>
        <v>0</v>
      </c>
      <c r="M44"/>
    </row>
    <row r="45" spans="1:13" s="42" customFormat="1" ht="15.75" thickBot="1" x14ac:dyDescent="0.3">
      <c r="A45" s="54">
        <v>565</v>
      </c>
      <c r="B45" s="63" t="s">
        <v>38</v>
      </c>
      <c r="C45" s="60">
        <v>150000</v>
      </c>
      <c r="D45" s="60">
        <v>150000</v>
      </c>
      <c r="E45" s="60">
        <v>37500</v>
      </c>
      <c r="F45" s="25" t="s">
        <v>43</v>
      </c>
      <c r="G45" s="25" t="s">
        <v>43</v>
      </c>
      <c r="H45" s="25">
        <v>0</v>
      </c>
      <c r="I45" s="25" t="s">
        <v>43</v>
      </c>
      <c r="J45" s="51">
        <v>95000</v>
      </c>
      <c r="K45" s="26">
        <f t="shared" si="1"/>
        <v>0</v>
      </c>
      <c r="M45"/>
    </row>
    <row r="46" spans="1:13" s="42" customFormat="1" ht="15.75" thickBot="1" x14ac:dyDescent="0.3">
      <c r="A46" s="58">
        <v>569</v>
      </c>
      <c r="B46" s="65" t="s">
        <v>59</v>
      </c>
      <c r="C46" s="60">
        <v>50000</v>
      </c>
      <c r="D46" s="60">
        <v>50000</v>
      </c>
      <c r="E46" s="60">
        <v>12500.06</v>
      </c>
      <c r="F46" s="25" t="s">
        <v>43</v>
      </c>
      <c r="G46" s="25" t="s">
        <v>43</v>
      </c>
      <c r="H46" s="25">
        <v>0</v>
      </c>
      <c r="I46" s="25" t="s">
        <v>43</v>
      </c>
      <c r="J46" s="51">
        <v>338109.52</v>
      </c>
      <c r="K46" s="26">
        <f t="shared" si="1"/>
        <v>0</v>
      </c>
      <c r="M46"/>
    </row>
    <row r="47" spans="1:13" s="42" customFormat="1" ht="15.75" thickBot="1" x14ac:dyDescent="0.3">
      <c r="A47" s="25">
        <v>614</v>
      </c>
      <c r="B47" s="63" t="s">
        <v>60</v>
      </c>
      <c r="C47" s="60">
        <v>2172195.0099999998</v>
      </c>
      <c r="D47" s="60">
        <v>2172195.0099999998</v>
      </c>
      <c r="E47" s="60">
        <v>60742.36</v>
      </c>
      <c r="F47" s="25" t="s">
        <v>43</v>
      </c>
      <c r="G47" s="25" t="s">
        <v>43</v>
      </c>
      <c r="H47" s="25">
        <v>0</v>
      </c>
      <c r="I47" s="25" t="s">
        <v>43</v>
      </c>
      <c r="J47" s="50"/>
      <c r="K47" s="26">
        <f t="shared" si="1"/>
        <v>0</v>
      </c>
      <c r="M47"/>
    </row>
    <row r="48" spans="1:13" s="42" customFormat="1" ht="15.75" thickBot="1" x14ac:dyDescent="0.3">
      <c r="A48" s="44"/>
      <c r="B48" s="17"/>
      <c r="C48" s="46"/>
      <c r="D48" s="25"/>
      <c r="E48" s="25"/>
      <c r="F48" s="25"/>
      <c r="G48" s="25"/>
      <c r="H48" s="25"/>
      <c r="I48" s="25"/>
      <c r="J48" s="16"/>
      <c r="K48" s="45"/>
      <c r="M48"/>
    </row>
    <row r="49" spans="1:11" x14ac:dyDescent="0.25">
      <c r="A49" s="70" t="s">
        <v>8</v>
      </c>
      <c r="B49" s="70"/>
      <c r="C49" s="18">
        <f t="shared" ref="C49" si="3">SUM(C19:C48)</f>
        <v>19176236</v>
      </c>
      <c r="D49" s="18">
        <f t="shared" ref="D49" si="4">SUM(D19:D48)</f>
        <v>19176236</v>
      </c>
      <c r="E49" s="18">
        <f t="shared" ref="E49" si="5">SUM(E19:E48)</f>
        <v>4794059.0399999991</v>
      </c>
      <c r="F49" s="18">
        <f t="shared" ref="F49" si="6">SUM(F19:F48)</f>
        <v>3623914.29</v>
      </c>
      <c r="G49" s="18">
        <f t="shared" ref="G49" si="7">SUM(G19:G48)</f>
        <v>3623914.29</v>
      </c>
      <c r="H49" s="18">
        <f t="shared" ref="H49" si="8">SUM(H19:H48)</f>
        <v>3623914.29</v>
      </c>
      <c r="I49" s="18">
        <f t="shared" ref="I49" si="9">SUM(I19:I48)</f>
        <v>3623914.29</v>
      </c>
      <c r="J49" s="18">
        <f t="shared" ref="J49" si="10">SUM(J19:J48)</f>
        <v>15982040.989999998</v>
      </c>
      <c r="K49" s="18"/>
    </row>
    <row r="54" spans="1:11" x14ac:dyDescent="0.25">
      <c r="B54" s="21" t="s">
        <v>42</v>
      </c>
      <c r="C54" s="2"/>
      <c r="D54" s="2"/>
      <c r="E54" s="2"/>
      <c r="F54" s="2"/>
      <c r="G54" s="2"/>
      <c r="H54" s="2"/>
      <c r="I54" s="2"/>
      <c r="J54" s="2"/>
    </row>
    <row r="55" spans="1:11" x14ac:dyDescent="0.25">
      <c r="A55" s="9" t="s">
        <v>33</v>
      </c>
      <c r="B55" s="24" t="s">
        <v>1</v>
      </c>
      <c r="C55" s="11" t="s">
        <v>2</v>
      </c>
      <c r="D55" s="12" t="s">
        <v>10</v>
      </c>
      <c r="E55" s="12" t="s">
        <v>15</v>
      </c>
      <c r="F55" s="12" t="s">
        <v>3</v>
      </c>
      <c r="G55" s="12" t="s">
        <v>13</v>
      </c>
      <c r="H55" s="12" t="s">
        <v>16</v>
      </c>
      <c r="I55" s="13" t="s">
        <v>5</v>
      </c>
      <c r="J55" s="12" t="s">
        <v>17</v>
      </c>
      <c r="K55" s="28" t="s">
        <v>18</v>
      </c>
    </row>
    <row r="56" spans="1:11" x14ac:dyDescent="0.25">
      <c r="A56" s="25">
        <v>614</v>
      </c>
      <c r="B56" s="25" t="s">
        <v>34</v>
      </c>
      <c r="C56" s="57">
        <v>1207455.31</v>
      </c>
      <c r="D56" s="57">
        <v>1812968.21</v>
      </c>
      <c r="E56" s="57">
        <v>1812968.21</v>
      </c>
      <c r="F56" s="57">
        <v>1812968.21</v>
      </c>
      <c r="G56" s="57">
        <v>1812968.21</v>
      </c>
      <c r="H56" s="57">
        <v>1812968.21</v>
      </c>
      <c r="I56" s="57">
        <v>1812968.21</v>
      </c>
      <c r="J56" s="29">
        <f>F56-I56</f>
        <v>0</v>
      </c>
      <c r="K56" s="30">
        <f>H56*100/D56</f>
        <v>100</v>
      </c>
    </row>
    <row r="57" spans="1:11" x14ac:dyDescent="0.25">
      <c r="A57" s="25">
        <v>615</v>
      </c>
      <c r="B57" s="25" t="s">
        <v>35</v>
      </c>
      <c r="C57" s="57">
        <v>3324972.69</v>
      </c>
      <c r="D57" s="57">
        <v>2719459.79</v>
      </c>
      <c r="E57" s="57">
        <v>2719459.79</v>
      </c>
      <c r="F57" s="57">
        <v>2719459.79</v>
      </c>
      <c r="G57" s="57">
        <v>2719459.79</v>
      </c>
      <c r="H57" s="57">
        <v>2719459.79</v>
      </c>
      <c r="I57" s="57">
        <v>2719459.79</v>
      </c>
      <c r="J57" s="31">
        <f>F57-I57</f>
        <v>0</v>
      </c>
      <c r="K57" s="30">
        <f>H57*100/D57</f>
        <v>100</v>
      </c>
    </row>
    <row r="58" spans="1:11" x14ac:dyDescent="0.25">
      <c r="A58" s="48"/>
      <c r="B58" s="25"/>
      <c r="C58" s="25"/>
      <c r="D58" s="25"/>
      <c r="E58" s="25"/>
      <c r="F58" s="25"/>
      <c r="G58" s="25"/>
      <c r="H58" s="25"/>
      <c r="I58" s="25"/>
      <c r="J58" s="29"/>
      <c r="K58" s="30"/>
    </row>
    <row r="59" spans="1:11" x14ac:dyDescent="0.25">
      <c r="A59" s="19"/>
      <c r="B59" s="22" t="s">
        <v>9</v>
      </c>
      <c r="C59" s="27">
        <f t="shared" ref="C59:J59" si="11">SUM(C56:C58)</f>
        <v>4532428</v>
      </c>
      <c r="D59" s="27">
        <f t="shared" si="11"/>
        <v>4532428</v>
      </c>
      <c r="E59" s="27">
        <f t="shared" si="11"/>
        <v>4532428</v>
      </c>
      <c r="F59" s="27">
        <f t="shared" si="11"/>
        <v>4532428</v>
      </c>
      <c r="G59" s="27">
        <f t="shared" si="11"/>
        <v>4532428</v>
      </c>
      <c r="H59" s="27">
        <f t="shared" si="11"/>
        <v>4532428</v>
      </c>
      <c r="I59" s="27">
        <f t="shared" si="11"/>
        <v>4532428</v>
      </c>
      <c r="J59" s="27">
        <f t="shared" si="11"/>
        <v>0</v>
      </c>
      <c r="K59" s="25"/>
    </row>
    <row r="64" spans="1:11" x14ac:dyDescent="0.25">
      <c r="B64" s="21" t="s">
        <v>62</v>
      </c>
      <c r="C64" s="2"/>
      <c r="D64" s="2"/>
      <c r="E64" s="2"/>
      <c r="F64" s="2"/>
      <c r="G64" s="2"/>
      <c r="H64" s="2"/>
      <c r="I64" s="2"/>
      <c r="J64" s="2"/>
    </row>
    <row r="65" spans="1:11" x14ac:dyDescent="0.25">
      <c r="A65" s="9" t="s">
        <v>33</v>
      </c>
      <c r="B65" s="24" t="s">
        <v>1</v>
      </c>
      <c r="C65" s="11" t="s">
        <v>2</v>
      </c>
      <c r="D65" s="12" t="s">
        <v>10</v>
      </c>
      <c r="E65" s="12" t="s">
        <v>15</v>
      </c>
      <c r="F65" s="12" t="s">
        <v>3</v>
      </c>
      <c r="G65" s="12" t="s">
        <v>13</v>
      </c>
      <c r="H65" s="12" t="s">
        <v>16</v>
      </c>
      <c r="I65" s="13" t="s">
        <v>5</v>
      </c>
      <c r="J65" s="12" t="s">
        <v>17</v>
      </c>
      <c r="K65" s="28" t="s">
        <v>18</v>
      </c>
    </row>
    <row r="66" spans="1:11" x14ac:dyDescent="0.25">
      <c r="A66" s="25">
        <v>614</v>
      </c>
      <c r="B66" s="25" t="s">
        <v>34</v>
      </c>
      <c r="C66" s="74">
        <v>2734655.85</v>
      </c>
      <c r="D66" s="74">
        <v>2734655.85</v>
      </c>
      <c r="E66" s="74">
        <v>820396.75</v>
      </c>
      <c r="F66" s="75">
        <v>0</v>
      </c>
      <c r="G66" s="75">
        <v>0</v>
      </c>
      <c r="H66" s="75">
        <v>0</v>
      </c>
      <c r="I66" s="75">
        <v>0</v>
      </c>
      <c r="J66" s="29">
        <f>F66-I66</f>
        <v>0</v>
      </c>
      <c r="K66" s="30">
        <f>H66*100/D66</f>
        <v>0</v>
      </c>
    </row>
    <row r="67" spans="1:11" x14ac:dyDescent="0.25">
      <c r="A67" s="25">
        <v>615</v>
      </c>
      <c r="B67" s="25" t="s">
        <v>35</v>
      </c>
      <c r="C67" s="74">
        <v>3214931.15</v>
      </c>
      <c r="D67" s="74">
        <v>3214931.15</v>
      </c>
      <c r="E67" s="74">
        <v>964479.35</v>
      </c>
      <c r="F67" s="75">
        <v>0</v>
      </c>
      <c r="G67" s="75">
        <v>0</v>
      </c>
      <c r="H67" s="75">
        <v>0</v>
      </c>
      <c r="I67" s="75">
        <v>0</v>
      </c>
      <c r="J67" s="31">
        <f>F67-I67</f>
        <v>0</v>
      </c>
      <c r="K67" s="30">
        <f>H67*100/D67</f>
        <v>0</v>
      </c>
    </row>
    <row r="68" spans="1:11" x14ac:dyDescent="0.25">
      <c r="A68" s="48"/>
      <c r="B68" s="25"/>
      <c r="C68" s="25"/>
      <c r="D68" s="25"/>
      <c r="E68" s="25"/>
      <c r="F68" s="25"/>
      <c r="G68" s="25"/>
      <c r="H68" s="25"/>
      <c r="I68" s="25"/>
      <c r="J68" s="29"/>
      <c r="K68" s="30"/>
    </row>
    <row r="69" spans="1:11" x14ac:dyDescent="0.25">
      <c r="A69" s="19"/>
      <c r="B69" s="22" t="s">
        <v>9</v>
      </c>
      <c r="C69" s="27">
        <f t="shared" ref="C69:J69" si="12">SUM(C66:C68)</f>
        <v>5949587</v>
      </c>
      <c r="D69" s="27">
        <f t="shared" si="12"/>
        <v>5949587</v>
      </c>
      <c r="E69" s="27">
        <f t="shared" si="12"/>
        <v>1784876.1</v>
      </c>
      <c r="F69" s="27">
        <f t="shared" si="12"/>
        <v>0</v>
      </c>
      <c r="G69" s="27">
        <f t="shared" si="12"/>
        <v>0</v>
      </c>
      <c r="H69" s="27">
        <f t="shared" si="12"/>
        <v>0</v>
      </c>
      <c r="I69" s="27">
        <f t="shared" si="12"/>
        <v>0</v>
      </c>
      <c r="J69" s="27">
        <f t="shared" si="12"/>
        <v>0</v>
      </c>
      <c r="K69" s="25"/>
    </row>
    <row r="70" spans="1:11" x14ac:dyDescent="0.25">
      <c r="A70" s="19"/>
      <c r="B70" s="68"/>
      <c r="C70" s="69"/>
      <c r="D70" s="69"/>
      <c r="E70" s="69"/>
      <c r="F70" s="69"/>
      <c r="G70" s="69"/>
      <c r="H70" s="69"/>
      <c r="I70" s="69"/>
      <c r="J70" s="69"/>
      <c r="K70" s="20"/>
    </row>
    <row r="71" spans="1:11" x14ac:dyDescent="0.25">
      <c r="A71" s="19"/>
      <c r="B71" s="68"/>
      <c r="C71" s="69"/>
      <c r="D71" s="69"/>
      <c r="E71" s="69"/>
      <c r="F71" s="69"/>
      <c r="G71" s="69"/>
      <c r="H71" s="69"/>
      <c r="I71" s="69"/>
      <c r="J71" s="69"/>
      <c r="K71" s="20"/>
    </row>
    <row r="72" spans="1:11" x14ac:dyDescent="0.25">
      <c r="A72" s="19"/>
      <c r="B72" s="68"/>
      <c r="C72" s="69"/>
      <c r="D72" s="69"/>
      <c r="E72" s="69"/>
      <c r="F72" s="69"/>
      <c r="G72" s="69"/>
      <c r="H72" s="69"/>
      <c r="I72" s="69"/>
      <c r="J72" s="69"/>
      <c r="K72" s="20"/>
    </row>
    <row r="73" spans="1:11" x14ac:dyDescent="0.25">
      <c r="A73" s="19"/>
      <c r="B73" s="68"/>
      <c r="C73" s="69"/>
      <c r="D73" s="69"/>
      <c r="E73" s="69"/>
      <c r="F73" s="69"/>
      <c r="G73" s="69"/>
      <c r="H73" s="69"/>
      <c r="I73" s="69"/>
      <c r="J73" s="69"/>
      <c r="K73" s="20"/>
    </row>
    <row r="74" spans="1:11" x14ac:dyDescent="0.25">
      <c r="B74" s="21" t="s">
        <v>61</v>
      </c>
      <c r="C74" s="2"/>
      <c r="D74" s="2"/>
      <c r="E74" s="2"/>
      <c r="F74" s="2"/>
      <c r="G74" s="2"/>
      <c r="H74" s="2"/>
      <c r="I74" s="2"/>
      <c r="J74" s="2"/>
    </row>
    <row r="75" spans="1:11" x14ac:dyDescent="0.25">
      <c r="A75" s="9" t="s">
        <v>33</v>
      </c>
      <c r="B75" s="24" t="s">
        <v>1</v>
      </c>
      <c r="C75" s="11" t="s">
        <v>2</v>
      </c>
      <c r="D75" s="12" t="s">
        <v>10</v>
      </c>
      <c r="E75" s="12" t="s">
        <v>15</v>
      </c>
      <c r="F75" s="12" t="s">
        <v>3</v>
      </c>
      <c r="G75" s="12" t="s">
        <v>13</v>
      </c>
      <c r="H75" s="12" t="s">
        <v>16</v>
      </c>
      <c r="I75" s="13" t="s">
        <v>5</v>
      </c>
      <c r="J75" s="12" t="s">
        <v>17</v>
      </c>
      <c r="K75" s="28" t="s">
        <v>18</v>
      </c>
    </row>
    <row r="76" spans="1:11" x14ac:dyDescent="0.25">
      <c r="A76" s="49">
        <v>351</v>
      </c>
      <c r="B76" s="55" t="s">
        <v>39</v>
      </c>
      <c r="C76" s="73">
        <v>145416</v>
      </c>
      <c r="D76" s="73">
        <v>130625</v>
      </c>
      <c r="E76" s="73">
        <v>130625</v>
      </c>
      <c r="F76" s="73">
        <v>130625</v>
      </c>
      <c r="G76" s="73">
        <v>130625</v>
      </c>
      <c r="H76" s="73">
        <v>130625</v>
      </c>
      <c r="I76" s="73">
        <v>130625</v>
      </c>
      <c r="J76" s="52">
        <f>F76-H76</f>
        <v>0</v>
      </c>
      <c r="K76" s="52">
        <f>H76*100/D76</f>
        <v>100</v>
      </c>
    </row>
    <row r="77" spans="1:11" x14ac:dyDescent="0.25">
      <c r="A77" s="48"/>
      <c r="B77" s="25"/>
      <c r="C77" s="25"/>
      <c r="D77" s="25"/>
      <c r="E77" s="25"/>
      <c r="F77" s="25"/>
      <c r="G77" s="25"/>
      <c r="H77" s="25"/>
      <c r="I77" s="25"/>
      <c r="J77" s="52">
        <f t="shared" ref="J77" si="13">F77-H77</f>
        <v>0</v>
      </c>
      <c r="K77" s="52">
        <v>0</v>
      </c>
    </row>
    <row r="78" spans="1:11" x14ac:dyDescent="0.25">
      <c r="A78" s="19"/>
      <c r="B78" s="22" t="s">
        <v>9</v>
      </c>
      <c r="C78" s="27">
        <f t="shared" ref="C78:J78" si="14">SUM(C76:C77)</f>
        <v>145416</v>
      </c>
      <c r="D78" s="27">
        <f t="shared" si="14"/>
        <v>130625</v>
      </c>
      <c r="E78" s="47">
        <f t="shared" si="14"/>
        <v>130625</v>
      </c>
      <c r="F78" s="47">
        <f t="shared" si="14"/>
        <v>130625</v>
      </c>
      <c r="G78" s="47">
        <f t="shared" si="14"/>
        <v>130625</v>
      </c>
      <c r="H78" s="47">
        <f t="shared" si="14"/>
        <v>130625</v>
      </c>
      <c r="I78" s="47">
        <f t="shared" si="14"/>
        <v>130625</v>
      </c>
      <c r="J78" s="47">
        <f t="shared" si="14"/>
        <v>0</v>
      </c>
      <c r="K78" s="25"/>
    </row>
    <row r="80" spans="1:11" x14ac:dyDescent="0.25">
      <c r="A80" s="56"/>
    </row>
    <row r="81" spans="1:1" x14ac:dyDescent="0.25">
      <c r="A81" s="56" t="s">
        <v>63</v>
      </c>
    </row>
  </sheetData>
  <autoFilter ref="A18:K48"/>
  <mergeCells count="4">
    <mergeCell ref="A49:B49"/>
    <mergeCell ref="A2:J4"/>
    <mergeCell ref="A16:K16"/>
    <mergeCell ref="A12:B12"/>
  </mergeCells>
  <pageMargins left="0.84" right="0.15748031496062992" top="0.55118110236220474" bottom="0.74803149606299213" header="0.15748031496062992" footer="0.31496062992125984"/>
  <pageSetup paperSize="5" scale="7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Trans 3ER Trim 2022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2023-05-11T18:09:13Z</dcterms:modified>
</cp:coreProperties>
</file>