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60"/>
  </bookViews>
  <sheets>
    <sheet name="Trans1er Trim 2021 " sheetId="3" r:id="rId1"/>
    <sheet name="Hoja1" sheetId="1" r:id="rId2"/>
  </sheets>
  <definedNames>
    <definedName name="_xlnm._FilterDatabase" localSheetId="0" hidden="1">'Trans1er Trim 2021 '!$A$17:$K$38</definedName>
    <definedName name="_xlnm.Print_Area" localSheetId="0">'Trans1er Trim 2021 '!#REF!</definedName>
  </definedNames>
  <calcPr calcId="162913"/>
</workbook>
</file>

<file path=xl/calcChain.xml><?xml version="1.0" encoding="utf-8"?>
<calcChain xmlns="http://schemas.openxmlformats.org/spreadsheetml/2006/main">
  <c r="C102" i="3" l="1"/>
  <c r="K95" i="3"/>
  <c r="K96" i="3"/>
  <c r="K97" i="3"/>
  <c r="K98" i="3"/>
  <c r="K99" i="3"/>
  <c r="K100" i="3"/>
  <c r="K101" i="3"/>
  <c r="K94" i="3"/>
  <c r="J96" i="3"/>
  <c r="J97" i="3"/>
  <c r="J98" i="3"/>
  <c r="J99" i="3"/>
  <c r="J100" i="3"/>
  <c r="J101" i="3"/>
  <c r="I102" i="3"/>
  <c r="H102" i="3"/>
  <c r="G102" i="3"/>
  <c r="F102" i="3"/>
  <c r="E102" i="3"/>
  <c r="D102" i="3"/>
  <c r="J95" i="3"/>
  <c r="J94" i="3"/>
  <c r="K78" i="3"/>
  <c r="J78" i="3"/>
  <c r="J76" i="3"/>
  <c r="J102" i="3" l="1"/>
  <c r="D39" i="3"/>
  <c r="E39" i="3"/>
  <c r="F39" i="3"/>
  <c r="G39" i="3"/>
  <c r="H39" i="3"/>
  <c r="I39" i="3"/>
  <c r="C39" i="3"/>
  <c r="J37" i="3"/>
  <c r="K37" i="3"/>
  <c r="J38" i="3"/>
  <c r="K38" i="3"/>
  <c r="K18" i="3"/>
  <c r="J22" i="3"/>
  <c r="J19" i="3"/>
  <c r="J20" i="3"/>
  <c r="J21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18" i="3"/>
  <c r="J39" i="3" s="1"/>
  <c r="I79" i="3" l="1"/>
  <c r="H79" i="3"/>
  <c r="G79" i="3"/>
  <c r="F79" i="3"/>
  <c r="E79" i="3"/>
  <c r="D79" i="3"/>
  <c r="C79" i="3"/>
  <c r="K77" i="3"/>
  <c r="J77" i="3"/>
  <c r="K76" i="3"/>
  <c r="I12" i="3"/>
  <c r="H12" i="3"/>
  <c r="G12" i="3"/>
  <c r="F12" i="3"/>
  <c r="E12" i="3"/>
  <c r="D12" i="3"/>
  <c r="C12" i="3"/>
  <c r="J9" i="3"/>
  <c r="J79" i="3" l="1"/>
  <c r="J45" i="3" l="1"/>
  <c r="K24" i="3" l="1"/>
  <c r="K25" i="3"/>
  <c r="K26" i="3"/>
  <c r="K27" i="3"/>
  <c r="K28" i="3"/>
  <c r="K29" i="3"/>
  <c r="K30" i="3"/>
  <c r="K31" i="3"/>
  <c r="K32" i="3"/>
  <c r="K33" i="3"/>
  <c r="K34" i="3"/>
  <c r="K35" i="3"/>
  <c r="K36" i="3"/>
  <c r="K22" i="3"/>
  <c r="K23" i="3"/>
  <c r="K66" i="3"/>
  <c r="K67" i="3" l="1"/>
  <c r="K68" i="3"/>
  <c r="K69" i="3"/>
  <c r="K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C70" i="3"/>
  <c r="I88" i="3" l="1"/>
  <c r="H88" i="3"/>
  <c r="G88" i="3"/>
  <c r="F88" i="3"/>
  <c r="E88" i="3"/>
  <c r="D88" i="3"/>
  <c r="C88" i="3"/>
  <c r="K86" i="3"/>
  <c r="J86" i="3"/>
  <c r="K85" i="3"/>
  <c r="J85" i="3"/>
  <c r="I70" i="3"/>
  <c r="H70" i="3"/>
  <c r="G70" i="3"/>
  <c r="F70" i="3"/>
  <c r="E70" i="3"/>
  <c r="D70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21" i="3"/>
  <c r="K20" i="3"/>
  <c r="K19" i="3"/>
  <c r="J70" i="3" l="1"/>
  <c r="J88" i="3"/>
</calcChain>
</file>

<file path=xl/sharedStrings.xml><?xml version="1.0" encoding="utf-8"?>
<sst xmlns="http://schemas.openxmlformats.org/spreadsheetml/2006/main" count="136" uniqueCount="75">
  <si>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</si>
  <si>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</si>
  <si>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</si>
  <si>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</si>
  <si>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</si>
  <si>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</si>
  <si>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</si>
  <si>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</si>
  <si>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132-PRIMA VACACIONES DOMINICALES Y GRATIFICACIONES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</si>
  <si>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</si>
  <si>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</si>
  <si>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</si>
  <si>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</si>
  <si>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</si>
  <si>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</si>
  <si>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</si>
  <si>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211-MATERIALES, UTILES Y EQUIPOS  MENORES DE OFICINA</t>
  </si>
  <si>
    <t>271-VESTUARIOS Y UNIFORMES</t>
  </si>
  <si>
    <t>345.-SEGUROS PATRIMONIALES</t>
  </si>
  <si>
    <t>152.-INDEMNIZACIONES</t>
  </si>
  <si>
    <t>DIVISION DE TERRENOS  Y CONSTRUCCION  DE OBRAS DE  URBANIZACION</t>
  </si>
  <si>
    <t>RECAUDADO</t>
  </si>
  <si>
    <t xml:space="preserve">EJERCIDO </t>
  </si>
  <si>
    <t xml:space="preserve">POR PAGAR </t>
  </si>
  <si>
    <t>AVANCE</t>
  </si>
  <si>
    <t>CONSTRUCCION DE OBRAS PARA EL ABASTECIMIENTO DE AGUA, PETROLEO, GAS,ELECTRICIDAD Y TELECOMUNICACIONES</t>
  </si>
  <si>
    <t>216-MATERIAL DE LIMPIEZA</t>
  </si>
  <si>
    <t xml:space="preserve">246-MATERIAL ELECTRICO Y ELECTRONICO </t>
  </si>
  <si>
    <t xml:space="preserve">FONDO DE APORTACIONES  PARA EL  FORTALECIMIENTO DE LOS MUNICIPIOS Y DE LAS DEMARCACIONES TERRITORIALES DEL DISTRITO FEDERAL. EJERCICIO 2021 RECURSO  2020 CUARTO TRIMESTRE </t>
  </si>
  <si>
    <t>272-PRENDA DE SEGURIDAD  Y PROTECCION</t>
  </si>
  <si>
    <t>451.-PENSIONES Y JUBILACIONES</t>
  </si>
  <si>
    <t>214.-MATERIALES, UTILES  Y EQUIPO MENORES  DE TECNOLOGIA</t>
  </si>
  <si>
    <t>261.-COMBUSTIBLES Y LUBRICANTES Y ADITIVOS</t>
  </si>
  <si>
    <t>341.-SERVICIOS FINANCIEROS, BANCARIOS Y COMERCIALES</t>
  </si>
  <si>
    <t>355.-REPARTO Y MTTO EQUIPO DE TRASNPORTE</t>
  </si>
  <si>
    <t>392.-IMPUESTOS Y DERECHOS</t>
  </si>
  <si>
    <t>441.-AYUDAS SOCIALES A PERSONAS</t>
  </si>
  <si>
    <t>152.-INDEMIZACIONES</t>
  </si>
  <si>
    <t>211-MATERIALES UTILES Y EQUIPOS MENORES DE OFICINA</t>
  </si>
  <si>
    <t>246-MATERIAL ELECTRICO Y ELECTRONICO</t>
  </si>
  <si>
    <t>272- PRENDA DE SEGURIDAD  Y PROTECCION</t>
  </si>
  <si>
    <t>341.-SERVICIOS FIANNCIEROS, BANACARIOS Y COMERCIALES</t>
  </si>
  <si>
    <t>296.-REFACCIONES Y ACCESORIOS MENORES DE QUIPO DE TRANSPORTE</t>
  </si>
  <si>
    <t>311.-PAGO DE ENERGIA ELECTRICA</t>
  </si>
  <si>
    <t>399.-EXAMENES TOXICOS</t>
  </si>
  <si>
    <t>511.-EQUIPO DE SEGURIDAD Y DEFENSA</t>
  </si>
  <si>
    <t>356.-REPRACION Y MANTENIMIENTO EQUIPO DE SEGURIDAD</t>
  </si>
  <si>
    <t>359.-SERVICIOS DE JARDINERIA</t>
  </si>
  <si>
    <t xml:space="preserve">541.-EQUIPO DE TRANSPORTE </t>
  </si>
  <si>
    <t xml:space="preserve">351.-CONSERVACION Y MANTENIMIENTO </t>
  </si>
  <si>
    <t>251.-PRODUCTOS QUIMICOS</t>
  </si>
  <si>
    <t>355.-REPARACION Y MTTO EQUIPO DE TRANSPORTE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</si>
  <si>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</si>
  <si>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</si>
  <si>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</si>
  <si>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</si>
  <si>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</si>
  <si>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</si>
  <si>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 xml:space="preserve">FONDO DE APORTACIONES  PARA LA INFRAESTRUCTURA  SOCIAL  MUNICIPAL PRIMER TRIMESTRE RECURSO 2020 EJERCICIO 2021 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</si>
  <si>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SEGUNDO TRIMESTRE EJERCICIO FISCAL 2021</t>
    </r>
  </si>
  <si>
    <t xml:space="preserve"> $-   </t>
  </si>
  <si>
    <t>FONDO DE APORTACIONES  PARA EL  FORTALECIMIENTO DE LOS MUNICIPIOS Y DE LAS DEMARCACIONES TERRITORIALES DEL DISTRITO FEDERAL. EJERCICIO 2021 RECURSO 2021 TERCER TRIMESTRE</t>
  </si>
  <si>
    <t>334.- SERVICIOS DE CAPACITACION</t>
  </si>
  <si>
    <t>134.- COMPENSACIONES</t>
  </si>
  <si>
    <t xml:space="preserve">FONDO DE APORTACIONES  PARA LA INFRAESTRUCTURA  SOCIAL  MUNICIPAL TERCER TRIMESTRE RECURSO 2021 EJERCICIO 2021 </t>
  </si>
  <si>
    <t xml:space="preserve">CONSTRUCCION DE  VIAS DE COMUNICACIÓN </t>
  </si>
  <si>
    <t>FONDO FORTALECIMIENTO A LA TRANSVERSALIDAD DE LA PERSPECTIVA DE GENERO TERCER TRIMESTRE RECURSO 2021 EJERCICIO 2021</t>
  </si>
  <si>
    <t>MATERIALES UTILES Y EQUIPOS MENORES DE OFICINA</t>
  </si>
  <si>
    <t>MATERIALES, UTILES  Y EQUIPO MENORES  DE TECNOLOGIA</t>
  </si>
  <si>
    <t>COMBUSTIBLES Y LUBRICANTES Y ADITIVOS</t>
  </si>
  <si>
    <t xml:space="preserve">MATERIALES Y ÚTILES DE IMPRESIÓN Y REPRODUCCIÓN G. CORRIENTE </t>
  </si>
  <si>
    <t>MATERIAL IMPRESO E INFORMACIÓN DIGITAL G. CORRIENTE</t>
  </si>
  <si>
    <t>CAPACITACIÓN G. CORRIENTE</t>
  </si>
  <si>
    <t>MUEBLES DE OFICINA Y ESTANTERÍA G. CAPITAL</t>
  </si>
  <si>
    <t>PARTIDA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</si>
</sst>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#,##0.0"/>
    <numFmt numFmtId="165" formatCode="#,##0.00_ ;[Red]\-#,##0.0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sz val="8"/>
      <name val="Tahoma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40" fontId="10" fillId="2" borderId="2" xfId="1" applyNumberFormat="1" applyFont="1" applyFill="1" applyBorder="1"/>
    <xf numFmtId="15" fontId="10" fillId="2" borderId="2" xfId="1" applyNumberFormat="1" applyFont="1" applyFill="1" applyBorder="1" applyAlignment="1">
      <alignment vertical="center"/>
    </xf>
    <xf numFmtId="0" fontId="10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1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4" fontId="12" fillId="0" borderId="2" xfId="0" applyNumberFormat="1" applyFont="1" applyBorder="1"/>
    <xf numFmtId="4" fontId="13" fillId="0" borderId="2" xfId="0" applyNumberFormat="1" applyFont="1" applyFill="1" applyBorder="1"/>
    <xf numFmtId="0" fontId="0" fillId="0" borderId="0" xfId="0" applyBorder="1"/>
    <xf numFmtId="4" fontId="12" fillId="0" borderId="2" xfId="0" applyNumberFormat="1" applyFont="1" applyFill="1" applyBorder="1"/>
    <xf numFmtId="0" fontId="12" fillId="0" borderId="0" xfId="0" applyFont="1"/>
    <xf numFmtId="0" fontId="14" fillId="0" borderId="5" xfId="0" applyFont="1" applyFill="1" applyBorder="1" applyAlignment="1">
      <alignment horizontal="center"/>
    </xf>
    <xf numFmtId="4" fontId="9" fillId="0" borderId="2" xfId="1" applyNumberFormat="1" applyFont="1" applyFill="1" applyBorder="1" applyAlignment="1">
      <alignment vertical="center"/>
    </xf>
    <xf numFmtId="4" fontId="12" fillId="0" borderId="0" xfId="0" applyNumberFormat="1" applyFont="1" applyBorder="1"/>
    <xf numFmtId="4" fontId="1" fillId="0" borderId="2" xfId="1" applyNumberFormat="1" applyFont="1" applyFill="1" applyBorder="1"/>
    <xf numFmtId="0" fontId="10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0" fontId="8" fillId="0" borderId="2" xfId="2" applyFont="1" applyFill="1" applyBorder="1" applyAlignment="1">
      <alignment horizontal="left"/>
    </xf>
    <xf numFmtId="4" fontId="9" fillId="0" borderId="2" xfId="2" applyNumberFormat="1" applyFont="1" applyFill="1" applyBorder="1" applyAlignment="1">
      <alignment vertical="center"/>
    </xf>
    <xf numFmtId="4" fontId="8" fillId="0" borderId="2" xfId="2" applyNumberFormat="1" applyFont="1" applyFill="1" applyBorder="1"/>
    <xf numFmtId="4" fontId="12" fillId="0" borderId="3" xfId="0" applyNumberFormat="1" applyFont="1" applyBorder="1"/>
    <xf numFmtId="0" fontId="16" fillId="0" borderId="2" xfId="0" applyFont="1" applyFill="1" applyBorder="1"/>
    <xf numFmtId="0" fontId="9" fillId="0" borderId="2" xfId="2" applyFont="1" applyFill="1" applyBorder="1"/>
    <xf numFmtId="15" fontId="10" fillId="2" borderId="6" xfId="1" applyNumberFormat="1" applyFont="1" applyFill="1" applyBorder="1" applyAlignment="1">
      <alignment vertical="center"/>
    </xf>
    <xf numFmtId="164" fontId="17" fillId="0" borderId="2" xfId="0" applyNumberFormat="1" applyFont="1" applyFill="1" applyBorder="1"/>
    <xf numFmtId="164" fontId="15" fillId="0" borderId="2" xfId="0" applyNumberFormat="1" applyFont="1" applyFill="1" applyBorder="1"/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4" fontId="12" fillId="0" borderId="0" xfId="0" applyNumberFormat="1" applyFont="1" applyBorder="1"/>
    <xf numFmtId="4" fontId="17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8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9" fillId="0" borderId="2" xfId="1" applyNumberFormat="1" applyFont="1" applyFill="1" applyBorder="1" applyAlignment="1">
      <alignment vertical="center"/>
    </xf>
    <xf numFmtId="165" fontId="19" fillId="0" borderId="2" xfId="1" applyNumberFormat="1" applyFont="1" applyFill="1" applyBorder="1"/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vertical="center"/>
    </xf>
    <xf numFmtId="4" fontId="13" fillId="0" borderId="0" xfId="0" applyNumberFormat="1" applyFont="1" applyFill="1" applyBorder="1"/>
    <xf numFmtId="0" fontId="0" fillId="0" borderId="0" xfId="0" applyFill="1"/>
    <xf numFmtId="44" fontId="0" fillId="0" borderId="2" xfId="0" applyNumberFormat="1" applyBorder="1" applyAlignment="1">
      <alignment horizontal="center"/>
    </xf>
    <xf numFmtId="0" fontId="0" fillId="3" borderId="0" xfId="0" applyFill="1"/>
    <xf numFmtId="44" fontId="1" fillId="0" borderId="2" xfId="1" applyNumberFormat="1" applyFont="1" applyFill="1" applyBorder="1"/>
    <xf numFmtId="44" fontId="11" fillId="0" borderId="2" xfId="0" applyNumberFormat="1" applyFont="1" applyFill="1" applyBorder="1"/>
    <xf numFmtId="0" fontId="0" fillId="0" borderId="2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4" fontId="0" fillId="3" borderId="2" xfId="0" applyNumberFormat="1" applyFill="1" applyBorder="1" applyAlignment="1">
      <alignment horizontal="center" vertical="center"/>
    </xf>
    <xf numFmtId="164" fontId="17" fillId="3" borderId="2" xfId="0" applyNumberFormat="1" applyFont="1" applyFill="1" applyBorder="1"/>
    <xf numFmtId="164" fontId="15" fillId="3" borderId="2" xfId="0" applyNumberFormat="1" applyFont="1" applyFill="1" applyBorder="1"/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44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tabSelected="1" topLeftCell="A15" zoomScale="70" zoomScaleNormal="70" workbookViewId="0">
      <selection activeCell="I32" sqref="I32"/>
    </sheetView>
  </sheetViews>
  <sheetFormatPr baseColWidth="10" defaultRowHeight="14.5" x14ac:dyDescent="0.35"/>
  <cols>
    <col min="1" max="1" width="17.54296875" customWidth="1"/>
    <col min="2" max="2" width="55.54296875" customWidth="1"/>
    <col min="3" max="3" width="14.453125" customWidth="1"/>
    <col min="4" max="4" width="14.1796875" customWidth="1"/>
    <col min="5" max="5" width="16.1796875" customWidth="1"/>
    <col min="6" max="6" width="16.453125" customWidth="1"/>
    <col min="7" max="7" width="14.54296875" customWidth="1"/>
    <col min="8" max="9" width="16.1796875" customWidth="1"/>
    <col min="10" max="10" width="15.81640625" customWidth="1"/>
    <col min="11" max="11" width="24.453125" customWidth="1"/>
    <col min="13" max="13" width="11.7265625" bestFit="1" customWidth="1"/>
    <col min="16" max="16" width="11.54296875" bestFit="1" customWidth="1"/>
    <col min="18" max="18" width="11.54296875" bestFit="1" customWidth="1"/>
    <col min="20" max="20" width="11.54296875" bestFit="1" customWidth="1"/>
  </cols>
  <sheetData>
    <row r="2" spans="1:11" x14ac:dyDescent="0.3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</row>
    <row r="3" spans="1:11" x14ac:dyDescent="0.35">
      <c r="A3" s="71"/>
      <c r="B3" s="71"/>
      <c r="C3" s="71"/>
      <c r="D3" s="71"/>
      <c r="E3" s="71"/>
      <c r="F3" s="71"/>
      <c r="G3" s="71"/>
      <c r="H3" s="71"/>
      <c r="I3" s="71"/>
      <c r="J3" s="71"/>
    </row>
    <row r="4" spans="1:11" x14ac:dyDescent="0.35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1" x14ac:dyDescent="0.3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3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35">
      <c r="B7" s="46" t="s">
        <v>52</v>
      </c>
      <c r="C7" s="47"/>
      <c r="D7" s="47"/>
      <c r="E7" s="48"/>
      <c r="F7" s="48"/>
      <c r="G7" s="48"/>
      <c r="H7" s="48"/>
      <c r="I7" s="49"/>
      <c r="J7" s="48"/>
    </row>
    <row r="8" spans="1:11" x14ac:dyDescent="0.35">
      <c r="A8" s="9"/>
      <c r="B8" s="10" t="s">
        <v>1</v>
      </c>
      <c r="C8" s="11" t="s">
        <v>2</v>
      </c>
      <c r="D8" s="12" t="s">
        <v>53</v>
      </c>
      <c r="E8" s="12" t="s">
        <v>3</v>
      </c>
      <c r="F8" s="12" t="s">
        <v>54</v>
      </c>
      <c r="G8" s="12" t="s">
        <v>4</v>
      </c>
      <c r="H8" s="12" t="s">
        <v>5</v>
      </c>
      <c r="I8" s="13" t="s">
        <v>6</v>
      </c>
      <c r="J8" s="12" t="s">
        <v>55</v>
      </c>
    </row>
    <row r="9" spans="1:11" x14ac:dyDescent="0.35">
      <c r="A9" s="14" t="s">
        <v>56</v>
      </c>
      <c r="B9" s="50" t="s">
        <v>57</v>
      </c>
      <c r="C9" s="62">
        <v>1702960.17</v>
      </c>
      <c r="D9" s="62">
        <v>1702960.17</v>
      </c>
      <c r="E9" s="62">
        <v>1447963.36</v>
      </c>
      <c r="F9" s="62">
        <v>1447963.36</v>
      </c>
      <c r="G9" s="62">
        <v>1447963.36</v>
      </c>
      <c r="H9" s="62">
        <v>1447963.36</v>
      </c>
      <c r="I9" s="51">
        <v>0</v>
      </c>
      <c r="J9" s="17">
        <f>G9*100/C9</f>
        <v>85.026261066340737</v>
      </c>
    </row>
    <row r="10" spans="1:11" x14ac:dyDescent="0.35">
      <c r="A10" s="9"/>
      <c r="B10" s="52"/>
      <c r="C10" s="16"/>
      <c r="D10" s="53"/>
      <c r="E10" s="53"/>
      <c r="F10" s="53"/>
      <c r="G10" s="53"/>
      <c r="H10" s="53"/>
      <c r="I10" s="29"/>
      <c r="J10" s="17"/>
    </row>
    <row r="11" spans="1:11" x14ac:dyDescent="0.35">
      <c r="A11" s="14"/>
      <c r="B11" s="50"/>
      <c r="C11" s="16"/>
      <c r="D11" s="16"/>
      <c r="E11" s="29"/>
      <c r="F11" s="29"/>
      <c r="G11" s="29"/>
      <c r="H11" s="29"/>
      <c r="I11" s="29"/>
      <c r="J11" s="17"/>
    </row>
    <row r="12" spans="1:11" x14ac:dyDescent="0.35">
      <c r="A12" s="70" t="s">
        <v>9</v>
      </c>
      <c r="B12" s="70"/>
      <c r="C12" s="54">
        <f t="shared" ref="C12:I12" si="0">SUM(C9:C11)</f>
        <v>1702960.17</v>
      </c>
      <c r="D12" s="54">
        <f t="shared" si="0"/>
        <v>1702960.17</v>
      </c>
      <c r="E12" s="54">
        <f t="shared" si="0"/>
        <v>1447963.36</v>
      </c>
      <c r="F12" s="54">
        <f t="shared" si="0"/>
        <v>1447963.36</v>
      </c>
      <c r="G12" s="54">
        <f t="shared" si="0"/>
        <v>1447963.36</v>
      </c>
      <c r="H12" s="54">
        <f t="shared" si="0"/>
        <v>1447963.36</v>
      </c>
      <c r="I12" s="55">
        <f t="shared" si="0"/>
        <v>0</v>
      </c>
      <c r="J12" s="17"/>
      <c r="K12" s="23"/>
    </row>
    <row r="13" spans="1:11" x14ac:dyDescent="0.3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3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59" customFormat="1" x14ac:dyDescent="0.35">
      <c r="A16" s="72" t="s">
        <v>61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</row>
    <row r="17" spans="1:11" x14ac:dyDescent="0.35">
      <c r="A17" s="9" t="s">
        <v>74</v>
      </c>
      <c r="B17" s="10" t="s">
        <v>1</v>
      </c>
      <c r="C17" s="11" t="s">
        <v>2</v>
      </c>
      <c r="D17" s="12" t="s">
        <v>11</v>
      </c>
      <c r="E17" s="12" t="s">
        <v>12</v>
      </c>
      <c r="F17" s="12" t="s">
        <v>13</v>
      </c>
      <c r="G17" s="12" t="s">
        <v>14</v>
      </c>
      <c r="H17" s="12" t="s">
        <v>4</v>
      </c>
      <c r="I17" s="13" t="s">
        <v>5</v>
      </c>
      <c r="J17" s="12" t="s">
        <v>6</v>
      </c>
      <c r="K17" s="12" t="s">
        <v>15</v>
      </c>
    </row>
    <row r="18" spans="1:11" x14ac:dyDescent="0.35">
      <c r="A18" s="14">
        <v>113</v>
      </c>
      <c r="B18" s="15" t="s">
        <v>7</v>
      </c>
      <c r="C18" s="60">
        <v>5722200</v>
      </c>
      <c r="D18" s="60">
        <v>6001765.2999999998</v>
      </c>
      <c r="E18" s="60">
        <v>4501323.9800000004</v>
      </c>
      <c r="F18" s="60">
        <v>4501323.9800000004</v>
      </c>
      <c r="G18" s="60">
        <v>4422536.17</v>
      </c>
      <c r="H18" s="60">
        <v>4422536.17</v>
      </c>
      <c r="I18" s="60">
        <v>4422536.17</v>
      </c>
      <c r="J18" s="17">
        <f>F18-H18</f>
        <v>78787.810000000522</v>
      </c>
      <c r="K18" s="32">
        <f>H18*100/D18</f>
        <v>73.687256147787053</v>
      </c>
    </row>
    <row r="19" spans="1:11" x14ac:dyDescent="0.35">
      <c r="A19" s="14">
        <v>132</v>
      </c>
      <c r="B19" s="18" t="s">
        <v>8</v>
      </c>
      <c r="C19" s="60">
        <v>1072912.5</v>
      </c>
      <c r="D19" s="60">
        <v>1102705</v>
      </c>
      <c r="E19" s="60">
        <v>474365.11</v>
      </c>
      <c r="F19" s="60">
        <v>474365.11</v>
      </c>
      <c r="G19" s="60">
        <v>59398.86</v>
      </c>
      <c r="H19" s="60">
        <v>59398.86</v>
      </c>
      <c r="I19" s="60">
        <v>59398.86</v>
      </c>
      <c r="J19" s="17">
        <f t="shared" ref="J19:J36" si="1">F19-H19</f>
        <v>414966.25</v>
      </c>
      <c r="K19" s="32">
        <f t="shared" ref="K19:K36" si="2">H19*100/D19</f>
        <v>5.3866501013417007</v>
      </c>
    </row>
    <row r="20" spans="1:11" x14ac:dyDescent="0.35">
      <c r="A20" s="14">
        <v>152</v>
      </c>
      <c r="B20" s="18" t="s">
        <v>19</v>
      </c>
      <c r="C20" s="60">
        <v>54609.86</v>
      </c>
      <c r="D20" s="60">
        <v>150000</v>
      </c>
      <c r="E20" s="60">
        <v>150000</v>
      </c>
      <c r="F20" s="60">
        <v>150000</v>
      </c>
      <c r="G20" s="60">
        <v>150000</v>
      </c>
      <c r="H20" s="60">
        <v>150000</v>
      </c>
      <c r="I20" s="60">
        <v>150000</v>
      </c>
      <c r="J20" s="17">
        <f t="shared" si="1"/>
        <v>0</v>
      </c>
      <c r="K20" s="32">
        <f t="shared" si="2"/>
        <v>100</v>
      </c>
    </row>
    <row r="21" spans="1:11" x14ac:dyDescent="0.35">
      <c r="A21" s="14">
        <v>211</v>
      </c>
      <c r="B21" s="18" t="s">
        <v>16</v>
      </c>
      <c r="C21" s="60">
        <v>50000</v>
      </c>
      <c r="D21" s="60">
        <v>35000</v>
      </c>
      <c r="E21" s="60">
        <v>17500</v>
      </c>
      <c r="F21" s="60">
        <v>17500</v>
      </c>
      <c r="G21" s="60">
        <v>16974.54</v>
      </c>
      <c r="H21" s="60">
        <v>16974.54</v>
      </c>
      <c r="I21" s="60">
        <v>16974.54</v>
      </c>
      <c r="J21" s="17">
        <f t="shared" si="1"/>
        <v>525.45999999999913</v>
      </c>
      <c r="K21" s="32">
        <f t="shared" si="2"/>
        <v>48.498685714285713</v>
      </c>
    </row>
    <row r="22" spans="1:11" x14ac:dyDescent="0.35">
      <c r="A22" s="14">
        <v>214</v>
      </c>
      <c r="B22" s="18" t="s">
        <v>31</v>
      </c>
      <c r="C22" s="60">
        <v>50000</v>
      </c>
      <c r="D22" s="60">
        <v>30400</v>
      </c>
      <c r="E22" s="60">
        <v>22800</v>
      </c>
      <c r="F22" s="60">
        <v>22800</v>
      </c>
      <c r="G22" s="60">
        <v>0</v>
      </c>
      <c r="H22" s="60">
        <v>0</v>
      </c>
      <c r="I22" s="60">
        <v>0</v>
      </c>
      <c r="J22" s="17">
        <f>F22-H22</f>
        <v>22800</v>
      </c>
      <c r="K22" s="32">
        <f t="shared" si="2"/>
        <v>0</v>
      </c>
    </row>
    <row r="23" spans="1:11" x14ac:dyDescent="0.35">
      <c r="A23" s="14">
        <v>216</v>
      </c>
      <c r="B23" s="18" t="s">
        <v>26</v>
      </c>
      <c r="C23" s="60">
        <v>75254.759999999995</v>
      </c>
      <c r="D23" s="60">
        <v>49554.76</v>
      </c>
      <c r="E23" s="60">
        <v>32654</v>
      </c>
      <c r="F23" s="60">
        <v>32654</v>
      </c>
      <c r="G23" s="60">
        <v>32654</v>
      </c>
      <c r="H23" s="60">
        <v>32654</v>
      </c>
      <c r="I23" s="60">
        <v>32654</v>
      </c>
      <c r="J23" s="17">
        <f t="shared" si="1"/>
        <v>0</v>
      </c>
      <c r="K23" s="32">
        <f t="shared" si="2"/>
        <v>65.894779835478971</v>
      </c>
    </row>
    <row r="24" spans="1:11" x14ac:dyDescent="0.35">
      <c r="A24" s="14">
        <v>246</v>
      </c>
      <c r="B24" s="18" t="s">
        <v>27</v>
      </c>
      <c r="C24" s="60">
        <v>50000</v>
      </c>
      <c r="D24" s="60">
        <v>27000</v>
      </c>
      <c r="E24" s="60">
        <v>26361</v>
      </c>
      <c r="F24" s="60">
        <v>26361</v>
      </c>
      <c r="G24" s="60">
        <v>26361</v>
      </c>
      <c r="H24" s="60">
        <v>26361</v>
      </c>
      <c r="I24" s="60">
        <v>26361</v>
      </c>
      <c r="J24" s="17">
        <f t="shared" si="1"/>
        <v>0</v>
      </c>
      <c r="K24" s="32">
        <f t="shared" si="2"/>
        <v>97.63333333333334</v>
      </c>
    </row>
    <row r="25" spans="1:11" x14ac:dyDescent="0.35">
      <c r="A25" s="14">
        <v>261</v>
      </c>
      <c r="B25" s="18" t="s">
        <v>32</v>
      </c>
      <c r="C25" s="60">
        <v>220505.76</v>
      </c>
      <c r="D25" s="60">
        <v>370505.75</v>
      </c>
      <c r="E25" s="60">
        <v>277879.31</v>
      </c>
      <c r="F25" s="60">
        <v>277879.31</v>
      </c>
      <c r="G25" s="60">
        <v>273619.89</v>
      </c>
      <c r="H25" s="60">
        <v>273619.89</v>
      </c>
      <c r="I25" s="60">
        <v>273619.89</v>
      </c>
      <c r="J25" s="17">
        <f t="shared" si="1"/>
        <v>4259.4199999999837</v>
      </c>
      <c r="K25" s="32">
        <f t="shared" si="2"/>
        <v>73.850376141260966</v>
      </c>
    </row>
    <row r="26" spans="1:11" x14ac:dyDescent="0.35">
      <c r="A26" s="14">
        <v>271</v>
      </c>
      <c r="B26" s="18" t="s">
        <v>17</v>
      </c>
      <c r="C26" s="60">
        <v>200000</v>
      </c>
      <c r="D26" s="60">
        <v>44961.599999999999</v>
      </c>
      <c r="E26" s="60">
        <v>44961.599999999999</v>
      </c>
      <c r="F26" s="60">
        <v>44961.599999999999</v>
      </c>
      <c r="G26" s="60">
        <v>44961.599999999999</v>
      </c>
      <c r="H26" s="60">
        <v>44961.599999999999</v>
      </c>
      <c r="I26" s="60">
        <v>44961.599999999999</v>
      </c>
      <c r="J26" s="17">
        <f t="shared" si="1"/>
        <v>0</v>
      </c>
      <c r="K26" s="32">
        <f t="shared" si="2"/>
        <v>100</v>
      </c>
    </row>
    <row r="27" spans="1:11" x14ac:dyDescent="0.35">
      <c r="A27" s="14">
        <v>272</v>
      </c>
      <c r="B27" s="18" t="s">
        <v>29</v>
      </c>
      <c r="C27" s="60">
        <v>100000</v>
      </c>
      <c r="D27" s="60">
        <v>145000</v>
      </c>
      <c r="E27" s="60">
        <v>131640.28</v>
      </c>
      <c r="F27" s="60">
        <v>131640.28</v>
      </c>
      <c r="G27" s="60">
        <v>131640.28</v>
      </c>
      <c r="H27" s="60">
        <v>131640.28</v>
      </c>
      <c r="I27" s="60">
        <v>131640.28</v>
      </c>
      <c r="J27" s="17">
        <f t="shared" si="1"/>
        <v>0</v>
      </c>
      <c r="K27" s="32">
        <f t="shared" si="2"/>
        <v>90.7864</v>
      </c>
    </row>
    <row r="28" spans="1:11" x14ac:dyDescent="0.35">
      <c r="A28" s="14">
        <v>296</v>
      </c>
      <c r="B28" s="18" t="s">
        <v>42</v>
      </c>
      <c r="C28" s="60">
        <v>104100</v>
      </c>
      <c r="D28" s="60">
        <v>203750</v>
      </c>
      <c r="E28" s="60">
        <v>158199.87</v>
      </c>
      <c r="F28" s="60">
        <v>158199.87</v>
      </c>
      <c r="G28" s="60">
        <v>158199.87</v>
      </c>
      <c r="H28" s="60">
        <v>158199.87</v>
      </c>
      <c r="I28" s="60">
        <v>158199.87</v>
      </c>
      <c r="J28" s="17">
        <f t="shared" si="1"/>
        <v>0</v>
      </c>
      <c r="K28" s="32">
        <f t="shared" si="2"/>
        <v>77.644107975460116</v>
      </c>
    </row>
    <row r="29" spans="1:11" x14ac:dyDescent="0.35">
      <c r="A29" s="14">
        <v>311</v>
      </c>
      <c r="B29" s="18" t="s">
        <v>43</v>
      </c>
      <c r="C29" s="60">
        <v>2253025.9</v>
      </c>
      <c r="D29" s="60">
        <v>1553178.96</v>
      </c>
      <c r="E29" s="60">
        <v>1326595.6200000001</v>
      </c>
      <c r="F29" s="60">
        <v>1326595.6200000001</v>
      </c>
      <c r="G29" s="60">
        <v>1326595.6200000001</v>
      </c>
      <c r="H29" s="60">
        <v>1326595.6200000001</v>
      </c>
      <c r="I29" s="60">
        <v>1326595.6200000001</v>
      </c>
      <c r="J29" s="17">
        <f t="shared" si="1"/>
        <v>0</v>
      </c>
      <c r="K29" s="32">
        <f t="shared" si="2"/>
        <v>85.411639879540999</v>
      </c>
    </row>
    <row r="30" spans="1:11" x14ac:dyDescent="0.35">
      <c r="A30" s="14">
        <v>341</v>
      </c>
      <c r="B30" s="18" t="s">
        <v>33</v>
      </c>
      <c r="C30" s="60">
        <v>1853.76</v>
      </c>
      <c r="D30" s="60">
        <v>3853.76</v>
      </c>
      <c r="E30" s="60">
        <v>2890.31</v>
      </c>
      <c r="F30" s="60">
        <v>2890.31</v>
      </c>
      <c r="G30" s="60">
        <v>2504.44</v>
      </c>
      <c r="H30" s="60">
        <v>2504.44</v>
      </c>
      <c r="I30" s="60">
        <v>2504.44</v>
      </c>
      <c r="J30" s="17">
        <f t="shared" si="1"/>
        <v>385.86999999999989</v>
      </c>
      <c r="K30" s="32">
        <f t="shared" si="2"/>
        <v>64.98692186332309</v>
      </c>
    </row>
    <row r="31" spans="1:11" x14ac:dyDescent="0.35">
      <c r="A31" s="14">
        <v>355</v>
      </c>
      <c r="B31" s="18" t="s">
        <v>34</v>
      </c>
      <c r="C31" s="60">
        <v>141785.76</v>
      </c>
      <c r="D31" s="60">
        <v>275135.76</v>
      </c>
      <c r="E31" s="60">
        <v>221025.49</v>
      </c>
      <c r="F31" s="60">
        <v>221025.49</v>
      </c>
      <c r="G31" s="60">
        <v>221025.49</v>
      </c>
      <c r="H31" s="60">
        <v>221025.49</v>
      </c>
      <c r="I31" s="60">
        <v>221025.49</v>
      </c>
      <c r="J31" s="17">
        <f t="shared" si="1"/>
        <v>0</v>
      </c>
      <c r="K31" s="32">
        <f t="shared" si="2"/>
        <v>80.333247121348379</v>
      </c>
    </row>
    <row r="32" spans="1:11" x14ac:dyDescent="0.35">
      <c r="A32" s="14">
        <v>392</v>
      </c>
      <c r="B32" s="18" t="s">
        <v>35</v>
      </c>
      <c r="C32" s="60">
        <v>1265798</v>
      </c>
      <c r="D32" s="60">
        <v>1335321.78</v>
      </c>
      <c r="E32" s="60">
        <v>1098165</v>
      </c>
      <c r="F32" s="60">
        <v>1098165</v>
      </c>
      <c r="G32" s="60">
        <v>1098165</v>
      </c>
      <c r="H32" s="60">
        <v>1098165</v>
      </c>
      <c r="I32" s="60">
        <v>1098165</v>
      </c>
      <c r="J32" s="17">
        <f t="shared" si="1"/>
        <v>0</v>
      </c>
      <c r="K32" s="32">
        <f t="shared" si="2"/>
        <v>82.239728015220422</v>
      </c>
    </row>
    <row r="33" spans="1:11" x14ac:dyDescent="0.35">
      <c r="A33" s="14">
        <v>345</v>
      </c>
      <c r="B33" s="18" t="s">
        <v>18</v>
      </c>
      <c r="C33" s="60">
        <v>66931.06</v>
      </c>
      <c r="D33" s="60">
        <v>10092.17</v>
      </c>
      <c r="E33" s="60">
        <v>10092.17</v>
      </c>
      <c r="F33" s="60">
        <v>10092.17</v>
      </c>
      <c r="G33" s="60">
        <v>10092.17</v>
      </c>
      <c r="H33" s="60">
        <v>10092.17</v>
      </c>
      <c r="I33" s="60">
        <v>10092.17</v>
      </c>
      <c r="J33" s="17">
        <f t="shared" si="1"/>
        <v>0</v>
      </c>
      <c r="K33" s="32">
        <f t="shared" si="2"/>
        <v>100</v>
      </c>
    </row>
    <row r="34" spans="1:11" x14ac:dyDescent="0.35">
      <c r="A34" s="14">
        <v>441</v>
      </c>
      <c r="B34" s="18" t="s">
        <v>36</v>
      </c>
      <c r="C34" s="60">
        <v>90000</v>
      </c>
      <c r="D34" s="60">
        <v>62413.77</v>
      </c>
      <c r="E34" s="60">
        <v>62413.77</v>
      </c>
      <c r="F34" s="60">
        <v>62413.77</v>
      </c>
      <c r="G34" s="60">
        <v>62413.77</v>
      </c>
      <c r="H34" s="60">
        <v>62413.77</v>
      </c>
      <c r="I34" s="60">
        <v>62413.77</v>
      </c>
      <c r="J34" s="17">
        <f t="shared" si="1"/>
        <v>0</v>
      </c>
      <c r="K34" s="32">
        <f t="shared" si="2"/>
        <v>100</v>
      </c>
    </row>
    <row r="35" spans="1:11" x14ac:dyDescent="0.35">
      <c r="A35" s="14">
        <v>451</v>
      </c>
      <c r="B35" s="18" t="s">
        <v>30</v>
      </c>
      <c r="C35" s="60">
        <v>322762.5</v>
      </c>
      <c r="D35" s="60">
        <v>322762.5</v>
      </c>
      <c r="E35" s="60">
        <v>203867</v>
      </c>
      <c r="F35" s="60">
        <v>203867</v>
      </c>
      <c r="G35" s="60">
        <v>203867</v>
      </c>
      <c r="H35" s="60">
        <v>203867</v>
      </c>
      <c r="I35" s="60">
        <v>203867</v>
      </c>
      <c r="J35" s="17">
        <f t="shared" si="1"/>
        <v>0</v>
      </c>
      <c r="K35" s="32">
        <f t="shared" si="2"/>
        <v>63.16316176755354</v>
      </c>
    </row>
    <row r="36" spans="1:11" x14ac:dyDescent="0.35">
      <c r="A36" s="14">
        <v>399</v>
      </c>
      <c r="B36" s="18" t="s">
        <v>44</v>
      </c>
      <c r="C36" s="60">
        <v>10000</v>
      </c>
      <c r="D36" s="60">
        <v>3938.75</v>
      </c>
      <c r="E36" s="60">
        <v>1670.4</v>
      </c>
      <c r="F36" s="60">
        <v>1670.4</v>
      </c>
      <c r="G36" s="60">
        <v>1670.4</v>
      </c>
      <c r="H36" s="60">
        <v>1670.4</v>
      </c>
      <c r="I36" s="60">
        <v>1670.4</v>
      </c>
      <c r="J36" s="17">
        <f t="shared" si="1"/>
        <v>0</v>
      </c>
      <c r="K36" s="32">
        <f t="shared" si="2"/>
        <v>42.409393843224372</v>
      </c>
    </row>
    <row r="37" spans="1:11" s="59" customFormat="1" x14ac:dyDescent="0.35">
      <c r="A37" s="73">
        <v>134</v>
      </c>
      <c r="B37" s="18" t="s">
        <v>63</v>
      </c>
      <c r="C37" s="74" t="s">
        <v>60</v>
      </c>
      <c r="D37" s="74">
        <v>11400</v>
      </c>
      <c r="E37" s="74">
        <v>11400</v>
      </c>
      <c r="F37" s="74">
        <v>11400</v>
      </c>
      <c r="G37" s="74">
        <v>11400</v>
      </c>
      <c r="H37" s="74">
        <v>11400</v>
      </c>
      <c r="I37" s="74">
        <v>11400</v>
      </c>
      <c r="J37" s="17">
        <f t="shared" ref="J37:J38" si="3">F37-H37</f>
        <v>0</v>
      </c>
      <c r="K37" s="75">
        <f t="shared" ref="K37:K38" si="4">H37*100/D37</f>
        <v>100</v>
      </c>
    </row>
    <row r="38" spans="1:11" s="59" customFormat="1" ht="15" thickBot="1" x14ac:dyDescent="0.4">
      <c r="A38" s="73">
        <v>334</v>
      </c>
      <c r="B38" s="18" t="s">
        <v>62</v>
      </c>
      <c r="C38" s="76" t="s">
        <v>60</v>
      </c>
      <c r="D38" s="76">
        <v>113000</v>
      </c>
      <c r="E38" s="76">
        <v>113000</v>
      </c>
      <c r="F38" s="76">
        <v>113000</v>
      </c>
      <c r="G38" s="76">
        <v>113000</v>
      </c>
      <c r="H38" s="76">
        <v>113000</v>
      </c>
      <c r="I38" s="76">
        <v>113000</v>
      </c>
      <c r="J38" s="17">
        <f t="shared" si="3"/>
        <v>0</v>
      </c>
      <c r="K38" s="75">
        <f t="shared" si="4"/>
        <v>100</v>
      </c>
    </row>
    <row r="39" spans="1:11" x14ac:dyDescent="0.35">
      <c r="A39" s="70" t="s">
        <v>9</v>
      </c>
      <c r="B39" s="70"/>
      <c r="C39" s="19">
        <f>SUM(C18:C38)</f>
        <v>11851739.859999999</v>
      </c>
      <c r="D39" s="19">
        <f t="shared" ref="D39:J39" si="5">SUM(D18:D38)</f>
        <v>11851739.859999998</v>
      </c>
      <c r="E39" s="19">
        <f t="shared" si="5"/>
        <v>8888804.9100000001</v>
      </c>
      <c r="F39" s="19">
        <f t="shared" si="5"/>
        <v>8888804.9100000001</v>
      </c>
      <c r="G39" s="19">
        <f t="shared" si="5"/>
        <v>8367080.1000000006</v>
      </c>
      <c r="H39" s="19">
        <f t="shared" si="5"/>
        <v>8367080.1000000006</v>
      </c>
      <c r="I39" s="19">
        <f t="shared" si="5"/>
        <v>8367080.1000000006</v>
      </c>
      <c r="J39" s="19">
        <f t="shared" si="5"/>
        <v>521724.81000000052</v>
      </c>
      <c r="K39" s="31"/>
    </row>
    <row r="43" spans="1:11" s="59" customFormat="1" x14ac:dyDescent="0.35">
      <c r="A43" s="72" t="s">
        <v>28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</row>
    <row r="44" spans="1:11" x14ac:dyDescent="0.35">
      <c r="A44" s="9"/>
      <c r="B44" s="10" t="s">
        <v>1</v>
      </c>
      <c r="C44" s="11" t="s">
        <v>2</v>
      </c>
      <c r="D44" s="12" t="s">
        <v>11</v>
      </c>
      <c r="E44" s="12" t="s">
        <v>12</v>
      </c>
      <c r="F44" s="12" t="s">
        <v>13</v>
      </c>
      <c r="G44" s="12" t="s">
        <v>14</v>
      </c>
      <c r="H44" s="12" t="s">
        <v>4</v>
      </c>
      <c r="I44" s="13" t="s">
        <v>5</v>
      </c>
      <c r="J44" s="12" t="s">
        <v>6</v>
      </c>
      <c r="K44" s="12" t="s">
        <v>15</v>
      </c>
    </row>
    <row r="45" spans="1:11" x14ac:dyDescent="0.35">
      <c r="A45" s="14"/>
      <c r="B45" s="18" t="s">
        <v>7</v>
      </c>
      <c r="C45" s="62">
        <v>5493069.3200000003</v>
      </c>
      <c r="D45" s="62">
        <v>5386582.0199999996</v>
      </c>
      <c r="E45" s="62">
        <v>5386582.0199999996</v>
      </c>
      <c r="F45" s="62">
        <v>5386582.0199999996</v>
      </c>
      <c r="G45" s="62">
        <v>5386582.0199999996</v>
      </c>
      <c r="H45" s="62">
        <v>5386582.0199999996</v>
      </c>
      <c r="I45" s="62">
        <v>5386582.0199999996</v>
      </c>
      <c r="J45" s="63">
        <f>+E45-H45</f>
        <v>0</v>
      </c>
      <c r="K45" s="32">
        <f>H45*100/D45</f>
        <v>100.00000000000001</v>
      </c>
    </row>
    <row r="46" spans="1:11" x14ac:dyDescent="0.35">
      <c r="A46" s="14"/>
      <c r="B46" s="18" t="s">
        <v>8</v>
      </c>
      <c r="C46" s="62">
        <v>1080868.5</v>
      </c>
      <c r="D46" s="62">
        <v>908646.71</v>
      </c>
      <c r="E46" s="62">
        <v>908646.71</v>
      </c>
      <c r="F46" s="62">
        <v>908646.71</v>
      </c>
      <c r="G46" s="62">
        <v>908646.71</v>
      </c>
      <c r="H46" s="62">
        <v>908646.71</v>
      </c>
      <c r="I46" s="62">
        <v>908646.71</v>
      </c>
      <c r="J46" s="63">
        <f t="shared" ref="J46:J69" si="6">+E46-H46</f>
        <v>0</v>
      </c>
      <c r="K46" s="32">
        <f t="shared" ref="K46:K59" si="7">H46*100/D46</f>
        <v>100</v>
      </c>
    </row>
    <row r="47" spans="1:11" x14ac:dyDescent="0.35">
      <c r="A47" s="14"/>
      <c r="B47" s="18" t="s">
        <v>37</v>
      </c>
      <c r="C47" s="62">
        <v>200000</v>
      </c>
      <c r="D47" s="62">
        <v>46315.09</v>
      </c>
      <c r="E47" s="62">
        <v>46315.09</v>
      </c>
      <c r="F47" s="62">
        <v>46315.09</v>
      </c>
      <c r="G47" s="62">
        <v>46315.09</v>
      </c>
      <c r="H47" s="62">
        <v>46315.09</v>
      </c>
      <c r="I47" s="62">
        <v>46315.09</v>
      </c>
      <c r="J47" s="63">
        <f t="shared" si="6"/>
        <v>0</v>
      </c>
      <c r="K47" s="32">
        <f t="shared" si="7"/>
        <v>100.00000000000001</v>
      </c>
    </row>
    <row r="48" spans="1:11" x14ac:dyDescent="0.35">
      <c r="A48" s="14"/>
      <c r="B48" s="18" t="s">
        <v>38</v>
      </c>
      <c r="C48" s="62">
        <v>100000</v>
      </c>
      <c r="D48" s="62">
        <v>76598.289999999994</v>
      </c>
      <c r="E48" s="62">
        <v>76598.289999999994</v>
      </c>
      <c r="F48" s="62">
        <v>76598.289999999994</v>
      </c>
      <c r="G48" s="62">
        <v>76598.289999999994</v>
      </c>
      <c r="H48" s="62">
        <v>76598.289999999994</v>
      </c>
      <c r="I48" s="62">
        <v>76598.289999999994</v>
      </c>
      <c r="J48" s="63">
        <f t="shared" si="6"/>
        <v>0</v>
      </c>
      <c r="K48" s="32">
        <f t="shared" si="7"/>
        <v>100</v>
      </c>
    </row>
    <row r="49" spans="1:11" x14ac:dyDescent="0.35">
      <c r="A49" s="14"/>
      <c r="B49" s="18" t="s">
        <v>31</v>
      </c>
      <c r="C49" s="62">
        <v>0</v>
      </c>
      <c r="D49" s="62">
        <v>57315.12</v>
      </c>
      <c r="E49" s="62">
        <v>57315.12</v>
      </c>
      <c r="F49" s="62">
        <v>57315.12</v>
      </c>
      <c r="G49" s="62">
        <v>57315.12</v>
      </c>
      <c r="H49" s="62">
        <v>57315.12</v>
      </c>
      <c r="I49" s="62">
        <v>57315.12</v>
      </c>
      <c r="J49" s="63">
        <f t="shared" si="6"/>
        <v>0</v>
      </c>
      <c r="K49" s="32">
        <f t="shared" si="7"/>
        <v>100</v>
      </c>
    </row>
    <row r="50" spans="1:11" x14ac:dyDescent="0.35">
      <c r="A50" s="14"/>
      <c r="B50" s="18" t="s">
        <v>26</v>
      </c>
      <c r="C50" s="62">
        <v>0</v>
      </c>
      <c r="D50" s="62">
        <v>210832.33</v>
      </c>
      <c r="E50" s="62">
        <v>210832.33</v>
      </c>
      <c r="F50" s="62">
        <v>210832.33</v>
      </c>
      <c r="G50" s="62">
        <v>210832.33</v>
      </c>
      <c r="H50" s="62">
        <v>210832.33</v>
      </c>
      <c r="I50" s="62">
        <v>210832.33</v>
      </c>
      <c r="J50" s="63">
        <f t="shared" si="6"/>
        <v>0</v>
      </c>
      <c r="K50" s="32">
        <f t="shared" si="7"/>
        <v>100</v>
      </c>
    </row>
    <row r="51" spans="1:11" x14ac:dyDescent="0.35">
      <c r="A51" s="14"/>
      <c r="B51" s="18" t="s">
        <v>39</v>
      </c>
      <c r="C51" s="62">
        <v>23031.06</v>
      </c>
      <c r="D51" s="62">
        <v>149405.39000000001</v>
      </c>
      <c r="E51" s="62">
        <v>149405.39000000001</v>
      </c>
      <c r="F51" s="62">
        <v>149405.39000000001</v>
      </c>
      <c r="G51" s="62">
        <v>149405.39000000001</v>
      </c>
      <c r="H51" s="62">
        <v>149405.39000000001</v>
      </c>
      <c r="I51" s="62">
        <v>149405.39000000001</v>
      </c>
      <c r="J51" s="63">
        <f t="shared" si="6"/>
        <v>0</v>
      </c>
      <c r="K51" s="32">
        <f t="shared" si="7"/>
        <v>100</v>
      </c>
    </row>
    <row r="52" spans="1:11" x14ac:dyDescent="0.35">
      <c r="A52" s="14"/>
      <c r="B52" s="18" t="s">
        <v>32</v>
      </c>
      <c r="C52" s="62">
        <v>270505.76</v>
      </c>
      <c r="D52" s="62">
        <v>355189.44</v>
      </c>
      <c r="E52" s="62">
        <v>355189.44</v>
      </c>
      <c r="F52" s="62">
        <v>355189.44</v>
      </c>
      <c r="G52" s="62">
        <v>355189.44</v>
      </c>
      <c r="H52" s="62">
        <v>355189.44</v>
      </c>
      <c r="I52" s="62">
        <v>355189.44</v>
      </c>
      <c r="J52" s="63">
        <f t="shared" si="6"/>
        <v>0</v>
      </c>
      <c r="K52" s="32">
        <f t="shared" si="7"/>
        <v>100</v>
      </c>
    </row>
    <row r="53" spans="1:11" x14ac:dyDescent="0.35">
      <c r="A53" s="14"/>
      <c r="B53" s="18" t="s">
        <v>17</v>
      </c>
      <c r="C53" s="62">
        <v>150000</v>
      </c>
      <c r="D53" s="62">
        <v>172109.3</v>
      </c>
      <c r="E53" s="62">
        <v>172109.3</v>
      </c>
      <c r="F53" s="62">
        <v>172109.3</v>
      </c>
      <c r="G53" s="62">
        <v>172109.3</v>
      </c>
      <c r="H53" s="62">
        <v>172109.3</v>
      </c>
      <c r="I53" s="62">
        <v>172109.3</v>
      </c>
      <c r="J53" s="63">
        <f t="shared" si="6"/>
        <v>0</v>
      </c>
      <c r="K53" s="32">
        <f t="shared" si="7"/>
        <v>100</v>
      </c>
    </row>
    <row r="54" spans="1:11" x14ac:dyDescent="0.35">
      <c r="A54" s="14"/>
      <c r="B54" s="18" t="s">
        <v>40</v>
      </c>
      <c r="C54" s="62">
        <v>0</v>
      </c>
      <c r="D54" s="62">
        <v>171918.76</v>
      </c>
      <c r="E54" s="62">
        <v>171918.76</v>
      </c>
      <c r="F54" s="62">
        <v>171918.76</v>
      </c>
      <c r="G54" s="62">
        <v>171918.76</v>
      </c>
      <c r="H54" s="62">
        <v>171918.76</v>
      </c>
      <c r="I54" s="62">
        <v>171918.76</v>
      </c>
      <c r="J54" s="63">
        <f t="shared" si="6"/>
        <v>0</v>
      </c>
      <c r="K54" s="32">
        <f t="shared" si="7"/>
        <v>100</v>
      </c>
    </row>
    <row r="55" spans="1:11" x14ac:dyDescent="0.35">
      <c r="A55" s="14"/>
      <c r="B55" s="18" t="s">
        <v>42</v>
      </c>
      <c r="C55" s="62">
        <v>134100</v>
      </c>
      <c r="D55" s="62">
        <v>90839.4</v>
      </c>
      <c r="E55" s="62">
        <v>90839.4</v>
      </c>
      <c r="F55" s="62">
        <v>90839.4</v>
      </c>
      <c r="G55" s="62">
        <v>90839.4</v>
      </c>
      <c r="H55" s="62">
        <v>90839.4</v>
      </c>
      <c r="I55" s="62">
        <v>90839.4</v>
      </c>
      <c r="J55" s="63">
        <f t="shared" si="6"/>
        <v>0</v>
      </c>
      <c r="K55" s="32">
        <f t="shared" si="7"/>
        <v>100</v>
      </c>
    </row>
    <row r="56" spans="1:11" x14ac:dyDescent="0.35">
      <c r="A56" s="14"/>
      <c r="B56" s="18" t="s">
        <v>43</v>
      </c>
      <c r="C56" s="62">
        <v>2687086.92</v>
      </c>
      <c r="D56" s="62">
        <v>1641351.3</v>
      </c>
      <c r="E56" s="62">
        <v>1641351.3</v>
      </c>
      <c r="F56" s="62">
        <v>1641351.3</v>
      </c>
      <c r="G56" s="62">
        <v>1641351.3</v>
      </c>
      <c r="H56" s="62">
        <v>1641351.3</v>
      </c>
      <c r="I56" s="62">
        <v>1641351.3</v>
      </c>
      <c r="J56" s="63">
        <f t="shared" si="6"/>
        <v>0</v>
      </c>
      <c r="K56" s="32">
        <f t="shared" si="7"/>
        <v>100</v>
      </c>
    </row>
    <row r="57" spans="1:11" x14ac:dyDescent="0.35">
      <c r="A57" s="14"/>
      <c r="B57" s="18" t="s">
        <v>41</v>
      </c>
      <c r="C57" s="62">
        <v>1853.76</v>
      </c>
      <c r="D57" s="62">
        <v>1730.49</v>
      </c>
      <c r="E57" s="62">
        <v>1730.49</v>
      </c>
      <c r="F57" s="62">
        <v>1730.49</v>
      </c>
      <c r="G57" s="62">
        <v>1730.49</v>
      </c>
      <c r="H57" s="62">
        <v>1730.49</v>
      </c>
      <c r="I57" s="62">
        <v>1730.49</v>
      </c>
      <c r="J57" s="63">
        <f t="shared" si="6"/>
        <v>0</v>
      </c>
      <c r="K57" s="32">
        <f t="shared" si="7"/>
        <v>100</v>
      </c>
    </row>
    <row r="58" spans="1:11" x14ac:dyDescent="0.35">
      <c r="A58" s="14"/>
      <c r="B58" s="18" t="s">
        <v>51</v>
      </c>
      <c r="C58" s="62">
        <v>141785.76</v>
      </c>
      <c r="D58" s="62">
        <v>192633.09</v>
      </c>
      <c r="E58" s="62">
        <v>192633.09</v>
      </c>
      <c r="F58" s="62">
        <v>192633.09</v>
      </c>
      <c r="G58" s="62">
        <v>192633.09</v>
      </c>
      <c r="H58" s="62">
        <v>192633.09</v>
      </c>
      <c r="I58" s="62">
        <v>192633.09</v>
      </c>
      <c r="J58" s="63">
        <f t="shared" si="6"/>
        <v>0</v>
      </c>
      <c r="K58" s="32">
        <f t="shared" si="7"/>
        <v>100</v>
      </c>
    </row>
    <row r="59" spans="1:11" x14ac:dyDescent="0.35">
      <c r="A59" s="14"/>
      <c r="B59" s="18" t="s">
        <v>35</v>
      </c>
      <c r="C59" s="62">
        <v>760302.5</v>
      </c>
      <c r="D59" s="62">
        <v>1285751</v>
      </c>
      <c r="E59" s="62">
        <v>1285751</v>
      </c>
      <c r="F59" s="62">
        <v>1285751</v>
      </c>
      <c r="G59" s="62">
        <v>1285751</v>
      </c>
      <c r="H59" s="62">
        <v>1285751</v>
      </c>
      <c r="I59" s="62">
        <v>1285751</v>
      </c>
      <c r="J59" s="63">
        <f t="shared" si="6"/>
        <v>0</v>
      </c>
      <c r="K59" s="32">
        <f t="shared" si="7"/>
        <v>100</v>
      </c>
    </row>
    <row r="60" spans="1:11" x14ac:dyDescent="0.35">
      <c r="A60" s="14"/>
      <c r="B60" s="18" t="s">
        <v>18</v>
      </c>
      <c r="C60" s="62">
        <v>66931.06</v>
      </c>
      <c r="D60" s="62">
        <v>10672.17</v>
      </c>
      <c r="E60" s="62">
        <v>10672.17</v>
      </c>
      <c r="F60" s="62">
        <v>10672.17</v>
      </c>
      <c r="G60" s="62">
        <v>10672.17</v>
      </c>
      <c r="H60" s="62">
        <v>10672.17</v>
      </c>
      <c r="I60" s="62">
        <v>10672.17</v>
      </c>
      <c r="J60" s="63">
        <f t="shared" si="6"/>
        <v>0</v>
      </c>
      <c r="K60" s="32">
        <f>H60*100/D60</f>
        <v>100</v>
      </c>
    </row>
    <row r="61" spans="1:11" x14ac:dyDescent="0.35">
      <c r="A61" s="14"/>
      <c r="B61" s="18" t="s">
        <v>36</v>
      </c>
      <c r="C61" s="62">
        <v>500000</v>
      </c>
      <c r="D61" s="62">
        <v>663509.4</v>
      </c>
      <c r="E61" s="62">
        <v>663509.4</v>
      </c>
      <c r="F61" s="62">
        <v>663509.4</v>
      </c>
      <c r="G61" s="62">
        <v>663509.4</v>
      </c>
      <c r="H61" s="62">
        <v>663509.4</v>
      </c>
      <c r="I61" s="62">
        <v>663509.4</v>
      </c>
      <c r="J61" s="63">
        <f t="shared" si="6"/>
        <v>0</v>
      </c>
      <c r="K61" s="32">
        <f>H61*100/D61</f>
        <v>100</v>
      </c>
    </row>
    <row r="62" spans="1:11" x14ac:dyDescent="0.35">
      <c r="A62" s="14"/>
      <c r="B62" s="18" t="s">
        <v>30</v>
      </c>
      <c r="C62" s="62">
        <v>271800</v>
      </c>
      <c r="D62" s="62">
        <v>321639.5</v>
      </c>
      <c r="E62" s="62">
        <v>321639.5</v>
      </c>
      <c r="F62" s="62">
        <v>321639.5</v>
      </c>
      <c r="G62" s="62">
        <v>321639.5</v>
      </c>
      <c r="H62" s="62">
        <v>321639.5</v>
      </c>
      <c r="I62" s="62">
        <v>321639.5</v>
      </c>
      <c r="J62" s="63">
        <f t="shared" si="6"/>
        <v>0</v>
      </c>
      <c r="K62" s="32">
        <f>H62*100/D62</f>
        <v>100</v>
      </c>
    </row>
    <row r="63" spans="1:11" x14ac:dyDescent="0.35">
      <c r="A63" s="14"/>
      <c r="B63" s="18" t="s">
        <v>44</v>
      </c>
      <c r="C63" s="62">
        <v>3132</v>
      </c>
      <c r="D63" s="62">
        <v>3132</v>
      </c>
      <c r="E63" s="62">
        <v>3132</v>
      </c>
      <c r="F63" s="62">
        <v>3132</v>
      </c>
      <c r="G63" s="62">
        <v>3132</v>
      </c>
      <c r="H63" s="62">
        <v>3132</v>
      </c>
      <c r="I63" s="62">
        <v>3132</v>
      </c>
      <c r="J63" s="63">
        <f t="shared" si="6"/>
        <v>0</v>
      </c>
      <c r="K63" s="32">
        <f>H63*100/D63</f>
        <v>100</v>
      </c>
    </row>
    <row r="64" spans="1:11" x14ac:dyDescent="0.35">
      <c r="A64" s="14"/>
      <c r="B64" s="18" t="s">
        <v>45</v>
      </c>
      <c r="C64" s="62">
        <v>97815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3">
        <f t="shared" si="6"/>
        <v>0</v>
      </c>
      <c r="K64" s="32"/>
    </row>
    <row r="65" spans="1:11" x14ac:dyDescent="0.35">
      <c r="A65" s="14"/>
      <c r="B65" s="18" t="s">
        <v>46</v>
      </c>
      <c r="C65" s="62">
        <v>14848.36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3">
        <f t="shared" si="6"/>
        <v>0</v>
      </c>
      <c r="K65" s="32"/>
    </row>
    <row r="66" spans="1:11" x14ac:dyDescent="0.35">
      <c r="A66" s="14"/>
      <c r="B66" s="18" t="s">
        <v>47</v>
      </c>
      <c r="C66" s="62"/>
      <c r="D66" s="62">
        <v>34892.800000000003</v>
      </c>
      <c r="E66" s="62">
        <v>34892.800000000003</v>
      </c>
      <c r="F66" s="62">
        <v>34892.800000000003</v>
      </c>
      <c r="G66" s="62">
        <v>34892.800000000003</v>
      </c>
      <c r="H66" s="62">
        <v>34892.800000000003</v>
      </c>
      <c r="I66" s="62">
        <v>34892.800000000003</v>
      </c>
      <c r="J66" s="63">
        <f t="shared" si="6"/>
        <v>0</v>
      </c>
      <c r="K66" s="32">
        <f t="shared" ref="K66" si="8">H66*100/D66</f>
        <v>100</v>
      </c>
    </row>
    <row r="67" spans="1:11" x14ac:dyDescent="0.35">
      <c r="A67" s="14"/>
      <c r="B67" s="18" t="s">
        <v>48</v>
      </c>
      <c r="C67" s="62"/>
      <c r="D67" s="62">
        <v>191130.34</v>
      </c>
      <c r="E67" s="62">
        <v>191130.34</v>
      </c>
      <c r="F67" s="62">
        <v>191130.34</v>
      </c>
      <c r="G67" s="62">
        <v>191130.34</v>
      </c>
      <c r="H67" s="62">
        <v>191130.34</v>
      </c>
      <c r="I67" s="62">
        <v>191130.34</v>
      </c>
      <c r="J67" s="63">
        <f t="shared" si="6"/>
        <v>0</v>
      </c>
      <c r="K67" s="32">
        <f t="shared" ref="K67:K69" si="9">H67*100/D67</f>
        <v>100</v>
      </c>
    </row>
    <row r="68" spans="1:11" x14ac:dyDescent="0.35">
      <c r="A68" s="14"/>
      <c r="B68" s="18" t="s">
        <v>49</v>
      </c>
      <c r="C68" s="62"/>
      <c r="D68" s="62">
        <v>18855.8</v>
      </c>
      <c r="E68" s="62">
        <v>18855.8</v>
      </c>
      <c r="F68" s="62">
        <v>18855.8</v>
      </c>
      <c r="G68" s="62">
        <v>18855.8</v>
      </c>
      <c r="H68" s="62">
        <v>18855.8</v>
      </c>
      <c r="I68" s="62">
        <v>18855.8</v>
      </c>
      <c r="J68" s="63">
        <f t="shared" si="6"/>
        <v>0</v>
      </c>
      <c r="K68" s="32">
        <f t="shared" si="9"/>
        <v>100</v>
      </c>
    </row>
    <row r="69" spans="1:11" x14ac:dyDescent="0.35">
      <c r="A69" s="14"/>
      <c r="B69" s="18" t="s">
        <v>50</v>
      </c>
      <c r="C69" s="62"/>
      <c r="D69" s="62">
        <v>6080.26</v>
      </c>
      <c r="E69" s="62">
        <v>6080.26</v>
      </c>
      <c r="F69" s="62">
        <v>6080.26</v>
      </c>
      <c r="G69" s="62">
        <v>6080.26</v>
      </c>
      <c r="H69" s="62">
        <v>6080.26</v>
      </c>
      <c r="I69" s="62">
        <v>6080.26</v>
      </c>
      <c r="J69" s="63">
        <f t="shared" si="6"/>
        <v>0</v>
      </c>
      <c r="K69" s="32">
        <f t="shared" si="9"/>
        <v>100</v>
      </c>
    </row>
    <row r="70" spans="1:11" x14ac:dyDescent="0.35">
      <c r="A70" s="70" t="s">
        <v>9</v>
      </c>
      <c r="B70" s="70"/>
      <c r="C70" s="19">
        <f t="shared" ref="C70:J70" si="10">SUM(C45:C69)</f>
        <v>11997129.999999998</v>
      </c>
      <c r="D70" s="19">
        <f t="shared" si="10"/>
        <v>11997130.000000002</v>
      </c>
      <c r="E70" s="19">
        <f t="shared" si="10"/>
        <v>11997130.000000002</v>
      </c>
      <c r="F70" s="19">
        <f t="shared" si="10"/>
        <v>11997130.000000002</v>
      </c>
      <c r="G70" s="19">
        <f t="shared" si="10"/>
        <v>11997130.000000002</v>
      </c>
      <c r="H70" s="19">
        <f t="shared" si="10"/>
        <v>11997130.000000002</v>
      </c>
      <c r="I70" s="19">
        <f t="shared" si="10"/>
        <v>11997130.000000002</v>
      </c>
      <c r="J70" s="22">
        <f t="shared" si="10"/>
        <v>0</v>
      </c>
      <c r="K70" s="31"/>
    </row>
    <row r="71" spans="1:11" x14ac:dyDescent="0.35">
      <c r="A71" s="56"/>
      <c r="B71" s="56"/>
      <c r="C71" s="57"/>
      <c r="D71" s="57"/>
      <c r="E71" s="57"/>
      <c r="F71" s="57"/>
      <c r="G71" s="57"/>
      <c r="H71" s="57"/>
      <c r="I71" s="57"/>
      <c r="J71" s="58"/>
      <c r="K71" s="23"/>
    </row>
    <row r="72" spans="1:11" x14ac:dyDescent="0.35">
      <c r="A72" s="56"/>
      <c r="B72" s="56"/>
      <c r="C72" s="57"/>
      <c r="D72" s="57"/>
      <c r="E72" s="57"/>
      <c r="F72" s="57"/>
      <c r="G72" s="57"/>
      <c r="H72" s="57"/>
      <c r="I72" s="57"/>
      <c r="J72" s="58"/>
      <c r="K72" s="23"/>
    </row>
    <row r="74" spans="1:11" x14ac:dyDescent="0.35">
      <c r="B74" s="25" t="s">
        <v>64</v>
      </c>
      <c r="C74" s="2"/>
      <c r="D74" s="2"/>
      <c r="E74" s="2"/>
      <c r="F74" s="2"/>
      <c r="G74" s="2"/>
      <c r="H74" s="2"/>
      <c r="I74" s="2"/>
      <c r="J74" s="2"/>
    </row>
    <row r="75" spans="1:11" x14ac:dyDescent="0.35">
      <c r="A75" s="9"/>
      <c r="B75" s="30" t="s">
        <v>1</v>
      </c>
      <c r="C75" s="11" t="s">
        <v>2</v>
      </c>
      <c r="D75" s="12" t="s">
        <v>11</v>
      </c>
      <c r="E75" s="12" t="s">
        <v>21</v>
      </c>
      <c r="F75" s="12" t="s">
        <v>3</v>
      </c>
      <c r="G75" s="12" t="s">
        <v>14</v>
      </c>
      <c r="H75" s="12" t="s">
        <v>22</v>
      </c>
      <c r="I75" s="13" t="s">
        <v>5</v>
      </c>
      <c r="J75" s="12" t="s">
        <v>23</v>
      </c>
      <c r="K75" s="39" t="s">
        <v>24</v>
      </c>
    </row>
    <row r="76" spans="1:11" x14ac:dyDescent="0.35">
      <c r="A76" s="37">
        <v>614</v>
      </c>
      <c r="B76" s="38" t="s">
        <v>20</v>
      </c>
      <c r="C76" s="62">
        <v>1218000</v>
      </c>
      <c r="D76" s="62">
        <v>96210.21</v>
      </c>
      <c r="E76" s="62">
        <v>86589.11</v>
      </c>
      <c r="F76" s="62">
        <v>86589.11</v>
      </c>
      <c r="G76" s="62">
        <v>0</v>
      </c>
      <c r="H76" s="62">
        <v>0</v>
      </c>
      <c r="I76" s="62">
        <v>0</v>
      </c>
      <c r="J76" s="62">
        <f>F76-I76</f>
        <v>86589.11</v>
      </c>
      <c r="K76" s="41">
        <f>H76*100/D76</f>
        <v>0</v>
      </c>
    </row>
    <row r="77" spans="1:11" x14ac:dyDescent="0.35">
      <c r="A77" s="37">
        <v>613</v>
      </c>
      <c r="B77" s="38" t="s">
        <v>25</v>
      </c>
      <c r="C77" s="62">
        <v>2261677.08</v>
      </c>
      <c r="D77" s="62">
        <v>295722.94</v>
      </c>
      <c r="E77" s="62">
        <v>266150.65000000002</v>
      </c>
      <c r="F77" s="62">
        <v>266150.65000000002</v>
      </c>
      <c r="G77" s="62">
        <v>147861.47</v>
      </c>
      <c r="H77" s="62">
        <v>147861.47</v>
      </c>
      <c r="I77" s="62">
        <v>147861.47</v>
      </c>
      <c r="J77" s="62">
        <f>F77-I77</f>
        <v>118289.18000000002</v>
      </c>
      <c r="K77" s="41">
        <f>H77*100/D77</f>
        <v>50</v>
      </c>
    </row>
    <row r="78" spans="1:11" x14ac:dyDescent="0.35">
      <c r="A78" s="37">
        <v>615</v>
      </c>
      <c r="B78" s="33" t="s">
        <v>65</v>
      </c>
      <c r="C78" s="62">
        <v>0</v>
      </c>
      <c r="D78" s="62">
        <v>3087743.93</v>
      </c>
      <c r="E78" s="62">
        <v>2778969.54</v>
      </c>
      <c r="F78" s="62">
        <v>2778969.54</v>
      </c>
      <c r="G78" s="62">
        <v>0</v>
      </c>
      <c r="H78" s="62">
        <v>0</v>
      </c>
      <c r="I78" s="62">
        <v>0</v>
      </c>
      <c r="J78" s="62">
        <f>F78-I78</f>
        <v>2778969.54</v>
      </c>
      <c r="K78" s="41">
        <f>H78*100/D78</f>
        <v>0</v>
      </c>
    </row>
    <row r="79" spans="1:11" x14ac:dyDescent="0.35">
      <c r="A79" s="20"/>
      <c r="B79" s="26" t="s">
        <v>10</v>
      </c>
      <c r="C79" s="36">
        <f t="shared" ref="C79:I79" si="11">SUM(C76:C78)</f>
        <v>3479677.08</v>
      </c>
      <c r="D79" s="21">
        <f t="shared" si="11"/>
        <v>3479677.08</v>
      </c>
      <c r="E79" s="24">
        <f t="shared" si="11"/>
        <v>3131709.3</v>
      </c>
      <c r="F79" s="21">
        <f t="shared" si="11"/>
        <v>3131709.3</v>
      </c>
      <c r="G79" s="21">
        <f t="shared" si="11"/>
        <v>147861.47</v>
      </c>
      <c r="H79" s="21">
        <f t="shared" si="11"/>
        <v>147861.47</v>
      </c>
      <c r="I79" s="21">
        <f t="shared" si="11"/>
        <v>147861.47</v>
      </c>
      <c r="J79" s="21">
        <f>SUM(J76:J78)</f>
        <v>2983847.83</v>
      </c>
      <c r="K79" s="31"/>
    </row>
    <row r="83" spans="1:11" x14ac:dyDescent="0.35">
      <c r="B83" s="25" t="s">
        <v>58</v>
      </c>
      <c r="C83" s="2"/>
      <c r="D83" s="2"/>
      <c r="E83" s="2"/>
      <c r="F83" s="2"/>
      <c r="G83" s="2"/>
      <c r="H83" s="2"/>
      <c r="I83" s="2"/>
      <c r="J83" s="2"/>
    </row>
    <row r="84" spans="1:11" x14ac:dyDescent="0.35">
      <c r="A84" s="9"/>
      <c r="B84" s="30" t="s">
        <v>1</v>
      </c>
      <c r="C84" s="11" t="s">
        <v>2</v>
      </c>
      <c r="D84" s="12" t="s">
        <v>11</v>
      </c>
      <c r="E84" s="12" t="s">
        <v>21</v>
      </c>
      <c r="F84" s="12" t="s">
        <v>3</v>
      </c>
      <c r="G84" s="12" t="s">
        <v>14</v>
      </c>
      <c r="H84" s="12" t="s">
        <v>22</v>
      </c>
      <c r="I84" s="13" t="s">
        <v>5</v>
      </c>
      <c r="J84" s="12" t="s">
        <v>23</v>
      </c>
      <c r="K84" s="39" t="s">
        <v>24</v>
      </c>
    </row>
    <row r="85" spans="1:11" x14ac:dyDescent="0.35">
      <c r="A85" s="37">
        <v>614</v>
      </c>
      <c r="B85" s="38" t="s">
        <v>20</v>
      </c>
      <c r="C85" s="34">
        <v>1421358</v>
      </c>
      <c r="D85" s="34">
        <v>1421358</v>
      </c>
      <c r="E85" s="34">
        <v>852814.8</v>
      </c>
      <c r="F85" s="34">
        <v>1421358</v>
      </c>
      <c r="G85" s="34">
        <v>1421358</v>
      </c>
      <c r="H85" s="34">
        <v>1421358</v>
      </c>
      <c r="I85" s="27">
        <v>0</v>
      </c>
      <c r="J85" s="40">
        <f>F85-I85</f>
        <v>1421358</v>
      </c>
      <c r="K85" s="41">
        <f>H85*100/D85</f>
        <v>100</v>
      </c>
    </row>
    <row r="86" spans="1:11" x14ac:dyDescent="0.35">
      <c r="A86" s="37">
        <v>613</v>
      </c>
      <c r="B86" s="38" t="s">
        <v>25</v>
      </c>
      <c r="C86" s="34">
        <v>2132037</v>
      </c>
      <c r="D86" s="34">
        <v>2132037</v>
      </c>
      <c r="E86" s="34">
        <v>1279222.8</v>
      </c>
      <c r="F86" s="34">
        <v>2132037</v>
      </c>
      <c r="G86" s="34">
        <v>2132037</v>
      </c>
      <c r="H86" s="34">
        <v>2132037</v>
      </c>
      <c r="I86" s="27">
        <v>0</v>
      </c>
      <c r="J86" s="45">
        <f>F86-I86</f>
        <v>2132037</v>
      </c>
      <c r="K86" s="41">
        <f>H86*100/D86</f>
        <v>100</v>
      </c>
    </row>
    <row r="87" spans="1:11" x14ac:dyDescent="0.35">
      <c r="A87" s="37"/>
      <c r="B87" s="38"/>
      <c r="C87" s="35"/>
      <c r="D87" s="35"/>
      <c r="E87" s="35"/>
      <c r="F87" s="27"/>
      <c r="G87" s="27"/>
      <c r="H87" s="27"/>
      <c r="I87" s="27"/>
      <c r="J87" s="40"/>
      <c r="K87" s="41"/>
    </row>
    <row r="88" spans="1:11" x14ac:dyDescent="0.35">
      <c r="A88" s="20"/>
      <c r="B88" s="26" t="s">
        <v>10</v>
      </c>
      <c r="C88" s="36">
        <f t="shared" ref="C88:I88" si="12">SUM(C85:C87)</f>
        <v>3553395</v>
      </c>
      <c r="D88" s="21">
        <f t="shared" si="12"/>
        <v>3553395</v>
      </c>
      <c r="E88" s="24">
        <f t="shared" si="12"/>
        <v>2132037.6</v>
      </c>
      <c r="F88" s="21">
        <f t="shared" si="12"/>
        <v>3553395</v>
      </c>
      <c r="G88" s="21">
        <f t="shared" si="12"/>
        <v>3553395</v>
      </c>
      <c r="H88" s="21">
        <f t="shared" si="12"/>
        <v>3553395</v>
      </c>
      <c r="I88" s="21">
        <f t="shared" si="12"/>
        <v>0</v>
      </c>
      <c r="J88" s="21">
        <f>SUM(J85:J87)</f>
        <v>3553395</v>
      </c>
      <c r="K88" s="31"/>
    </row>
    <row r="89" spans="1:11" x14ac:dyDescent="0.35">
      <c r="A89" s="20"/>
      <c r="B89" s="42"/>
      <c r="C89" s="28"/>
      <c r="D89" s="28"/>
      <c r="E89" s="43"/>
      <c r="F89" s="28"/>
      <c r="G89" s="28"/>
      <c r="H89" s="28"/>
      <c r="I89" s="28"/>
      <c r="J89" s="44"/>
      <c r="K89" s="23"/>
    </row>
    <row r="92" spans="1:11" x14ac:dyDescent="0.35">
      <c r="B92" s="25" t="s">
        <v>66</v>
      </c>
      <c r="C92" s="2"/>
      <c r="D92" s="2"/>
      <c r="E92" s="2"/>
      <c r="F92" s="2"/>
      <c r="G92" s="2"/>
      <c r="H92" s="2"/>
      <c r="I92" s="2"/>
      <c r="J92" s="2"/>
    </row>
    <row r="93" spans="1:11" x14ac:dyDescent="0.35">
      <c r="A93" s="9"/>
      <c r="B93" s="30" t="s">
        <v>1</v>
      </c>
      <c r="C93" s="11" t="s">
        <v>2</v>
      </c>
      <c r="D93" s="12" t="s">
        <v>11</v>
      </c>
      <c r="E93" s="12" t="s">
        <v>21</v>
      </c>
      <c r="F93" s="12" t="s">
        <v>3</v>
      </c>
      <c r="G93" s="12" t="s">
        <v>14</v>
      </c>
      <c r="H93" s="12" t="s">
        <v>22</v>
      </c>
      <c r="I93" s="13" t="s">
        <v>5</v>
      </c>
      <c r="J93" s="12" t="s">
        <v>23</v>
      </c>
      <c r="K93" s="39" t="s">
        <v>24</v>
      </c>
    </row>
    <row r="94" spans="1:11" s="61" customFormat="1" x14ac:dyDescent="0.35">
      <c r="A94" s="66">
        <v>333</v>
      </c>
      <c r="B94" s="66"/>
      <c r="C94" s="67">
        <v>200000</v>
      </c>
      <c r="D94" s="67">
        <v>0</v>
      </c>
      <c r="E94" s="67">
        <v>0</v>
      </c>
      <c r="F94" s="67">
        <v>0</v>
      </c>
      <c r="G94" s="67">
        <v>0</v>
      </c>
      <c r="H94" s="67">
        <v>0</v>
      </c>
      <c r="I94" s="67">
        <v>0</v>
      </c>
      <c r="J94" s="68">
        <f>F94-I94</f>
        <v>0</v>
      </c>
      <c r="K94" s="69" t="e">
        <f>H94*100/D94</f>
        <v>#DIV/0!</v>
      </c>
    </row>
    <row r="95" spans="1:11" x14ac:dyDescent="0.35">
      <c r="A95" s="64">
        <v>211</v>
      </c>
      <c r="B95" s="38" t="s">
        <v>67</v>
      </c>
      <c r="C95" s="65">
        <v>0</v>
      </c>
      <c r="D95" s="65">
        <v>6750</v>
      </c>
      <c r="E95" s="65">
        <v>6750</v>
      </c>
      <c r="F95" s="65">
        <v>0</v>
      </c>
      <c r="G95" s="65">
        <v>0</v>
      </c>
      <c r="H95" s="65">
        <v>0</v>
      </c>
      <c r="I95" s="65">
        <v>0</v>
      </c>
      <c r="J95" s="45">
        <f>F95-I95</f>
        <v>0</v>
      </c>
      <c r="K95" s="41">
        <f t="shared" ref="K95:K101" si="13">H95*100/D95</f>
        <v>0</v>
      </c>
    </row>
    <row r="96" spans="1:11" x14ac:dyDescent="0.35">
      <c r="A96" s="64">
        <v>212</v>
      </c>
      <c r="B96" s="38" t="s">
        <v>70</v>
      </c>
      <c r="C96" s="65">
        <v>0</v>
      </c>
      <c r="D96" s="65">
        <v>40000</v>
      </c>
      <c r="E96" s="65">
        <v>40000</v>
      </c>
      <c r="F96" s="65">
        <v>0</v>
      </c>
      <c r="G96" s="65">
        <v>0</v>
      </c>
      <c r="H96" s="65">
        <v>0</v>
      </c>
      <c r="I96" s="65">
        <v>0</v>
      </c>
      <c r="J96" s="45">
        <f t="shared" ref="J96:J101" si="14">F96-I96</f>
        <v>0</v>
      </c>
      <c r="K96" s="41">
        <f t="shared" si="13"/>
        <v>0</v>
      </c>
    </row>
    <row r="97" spans="1:11" x14ac:dyDescent="0.35">
      <c r="A97" s="64">
        <v>214</v>
      </c>
      <c r="B97" s="38" t="s">
        <v>68</v>
      </c>
      <c r="C97" s="65">
        <v>0</v>
      </c>
      <c r="D97" s="65">
        <v>5050</v>
      </c>
      <c r="E97" s="65">
        <v>5050</v>
      </c>
      <c r="F97" s="65">
        <v>0</v>
      </c>
      <c r="G97" s="65">
        <v>0</v>
      </c>
      <c r="H97" s="65">
        <v>0</v>
      </c>
      <c r="I97" s="65">
        <v>0</v>
      </c>
      <c r="J97" s="45">
        <f t="shared" si="14"/>
        <v>0</v>
      </c>
      <c r="K97" s="41">
        <f t="shared" si="13"/>
        <v>0</v>
      </c>
    </row>
    <row r="98" spans="1:11" x14ac:dyDescent="0.35">
      <c r="A98" s="64">
        <v>215</v>
      </c>
      <c r="B98" s="38" t="s">
        <v>71</v>
      </c>
      <c r="C98" s="65">
        <v>0</v>
      </c>
      <c r="D98" s="65">
        <v>3000</v>
      </c>
      <c r="E98" s="65">
        <v>3000</v>
      </c>
      <c r="F98" s="65">
        <v>3000</v>
      </c>
      <c r="G98" s="65">
        <v>3000</v>
      </c>
      <c r="H98" s="65">
        <v>3000</v>
      </c>
      <c r="I98" s="65">
        <v>3000</v>
      </c>
      <c r="J98" s="45">
        <f t="shared" si="14"/>
        <v>0</v>
      </c>
      <c r="K98" s="41">
        <f t="shared" si="13"/>
        <v>100</v>
      </c>
    </row>
    <row r="99" spans="1:11" x14ac:dyDescent="0.35">
      <c r="A99" s="64">
        <v>261</v>
      </c>
      <c r="B99" s="38" t="s">
        <v>69</v>
      </c>
      <c r="C99" s="65">
        <v>0</v>
      </c>
      <c r="D99" s="65">
        <v>2200</v>
      </c>
      <c r="E99" s="65">
        <v>2200</v>
      </c>
      <c r="F99" s="65">
        <v>0</v>
      </c>
      <c r="G99" s="65">
        <v>0</v>
      </c>
      <c r="H99" s="65">
        <v>0</v>
      </c>
      <c r="I99" s="65">
        <v>0</v>
      </c>
      <c r="J99" s="45">
        <f t="shared" si="14"/>
        <v>0</v>
      </c>
      <c r="K99" s="41">
        <f t="shared" si="13"/>
        <v>0</v>
      </c>
    </row>
    <row r="100" spans="1:11" x14ac:dyDescent="0.35">
      <c r="A100" s="64">
        <v>334</v>
      </c>
      <c r="B100" s="38" t="s">
        <v>72</v>
      </c>
      <c r="C100" s="65">
        <v>0</v>
      </c>
      <c r="D100" s="65">
        <v>117000</v>
      </c>
      <c r="E100" s="65">
        <v>117000</v>
      </c>
      <c r="F100" s="65">
        <v>85500</v>
      </c>
      <c r="G100" s="65">
        <v>85500</v>
      </c>
      <c r="H100" s="65">
        <v>85500</v>
      </c>
      <c r="I100" s="65">
        <v>85500</v>
      </c>
      <c r="J100" s="45">
        <f t="shared" si="14"/>
        <v>0</v>
      </c>
      <c r="K100" s="41">
        <f t="shared" si="13"/>
        <v>73.07692307692308</v>
      </c>
    </row>
    <row r="101" spans="1:11" x14ac:dyDescent="0.35">
      <c r="A101" s="64">
        <v>511</v>
      </c>
      <c r="B101" s="38" t="s">
        <v>73</v>
      </c>
      <c r="C101" s="65">
        <v>0</v>
      </c>
      <c r="D101" s="65">
        <v>26000</v>
      </c>
      <c r="E101" s="65">
        <v>26000</v>
      </c>
      <c r="F101" s="65">
        <v>26000</v>
      </c>
      <c r="G101" s="65">
        <v>26000</v>
      </c>
      <c r="H101" s="65">
        <v>26000</v>
      </c>
      <c r="I101" s="65">
        <v>26000</v>
      </c>
      <c r="J101" s="45">
        <f t="shared" si="14"/>
        <v>0</v>
      </c>
      <c r="K101" s="41">
        <f t="shared" si="13"/>
        <v>100</v>
      </c>
    </row>
    <row r="102" spans="1:11" x14ac:dyDescent="0.35">
      <c r="A102" s="20"/>
      <c r="B102" s="26" t="s">
        <v>10</v>
      </c>
      <c r="C102" s="36">
        <f t="shared" ref="C102:J102" si="15">SUM(C94:C101)</f>
        <v>200000</v>
      </c>
      <c r="D102" s="21">
        <f t="shared" si="15"/>
        <v>200000</v>
      </c>
      <c r="E102" s="24">
        <f t="shared" si="15"/>
        <v>200000</v>
      </c>
      <c r="F102" s="21">
        <f t="shared" si="15"/>
        <v>114500</v>
      </c>
      <c r="G102" s="21">
        <f t="shared" si="15"/>
        <v>114500</v>
      </c>
      <c r="H102" s="21">
        <f t="shared" si="15"/>
        <v>114500</v>
      </c>
      <c r="I102" s="21">
        <f t="shared" si="15"/>
        <v>114500</v>
      </c>
      <c r="J102" s="21">
        <f t="shared" si="15"/>
        <v>0</v>
      </c>
      <c r="K102" s="31"/>
    </row>
  </sheetData>
  <autoFilter ref="A17:K38"/>
  <mergeCells count="6">
    <mergeCell ref="A39:B39"/>
    <mergeCell ref="A70:B70"/>
    <mergeCell ref="A2:J4"/>
    <mergeCell ref="A16:K16"/>
    <mergeCell ref="A43:K43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Trans1er Trim 2021 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2021-10-25T20:10:42Z</dcterms:modified>
</cp:coreProperties>
</file>